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SE-Royce-Matcelerate/Shared Documents/General/Website documentation/"/>
    </mc:Choice>
  </mc:AlternateContent>
  <xr:revisionPtr revIDLastSave="262" documentId="13_ncr:1_{BF803DE2-7B2C-432F-894A-DF81E720F8B0}" xr6:coauthVersionLast="47" xr6:coauthVersionMax="47" xr10:uidLastSave="{3C144038-54C1-4E21-AB31-2263F3018034}"/>
  <bookViews>
    <workbookView xWindow="-120" yWindow="-120" windowWidth="29040" windowHeight="15720" firstSheet="1" activeTab="2" xr2:uid="{CDAEC939-E320-405E-B919-7DD16279BC93}"/>
  </bookViews>
  <sheets>
    <sheet name="Cost log (3)" sheetId="5" state="hidden" r:id="rId1"/>
    <sheet name="Instructions" sheetId="6" r:id="rId2"/>
    <sheet name="Expenditure" sheetId="4" r:id="rId3"/>
    <sheet name="Sheet2" sheetId="2" state="hidden" r:id="rId4"/>
  </sheets>
  <definedNames>
    <definedName name="typelist">Sheet2!$B$3:$B$11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E20" i="4" s="1"/>
  <c r="F20" i="4" s="1"/>
  <c r="D19" i="4"/>
  <c r="E19" i="4" s="1"/>
  <c r="F19" i="4" s="1"/>
  <c r="D18" i="4"/>
  <c r="E18" i="4" s="1"/>
  <c r="F18" i="4" s="1"/>
  <c r="D17" i="4"/>
  <c r="E17" i="4" s="1"/>
  <c r="F17" i="4" s="1"/>
  <c r="D16" i="4"/>
  <c r="E16" i="4" s="1"/>
  <c r="F16" i="4" s="1"/>
  <c r="D15" i="4"/>
  <c r="E15" i="4" s="1"/>
  <c r="F15" i="4" s="1"/>
  <c r="D14" i="4"/>
  <c r="E14" i="4" s="1"/>
  <c r="F14" i="4" s="1"/>
  <c r="D13" i="4"/>
  <c r="E13" i="4" s="1"/>
  <c r="F13" i="4" s="1"/>
  <c r="D12" i="4"/>
  <c r="E12" i="4" s="1"/>
  <c r="F12" i="4" s="1"/>
  <c r="D95" i="4"/>
  <c r="E4" i="4" s="1"/>
  <c r="E21" i="4" l="1"/>
  <c r="D21" i="4"/>
  <c r="C30" i="2"/>
  <c r="C29" i="2"/>
  <c r="C28" i="2"/>
  <c r="C27" i="2"/>
  <c r="C26" i="2"/>
  <c r="C25" i="2"/>
  <c r="E98" i="5" l="1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99" i="5" s="1"/>
  <c r="E17" i="5"/>
  <c r="E16" i="5"/>
  <c r="E15" i="5"/>
  <c r="E14" i="5"/>
  <c r="E13" i="5"/>
  <c r="E12" i="5"/>
  <c r="E11" i="5"/>
  <c r="E10" i="5"/>
  <c r="E9" i="5"/>
  <c r="E18" i="5" s="1"/>
  <c r="C11" i="2"/>
  <c r="C9" i="2" l="1"/>
  <c r="C8" i="2"/>
  <c r="C6" i="2"/>
  <c r="C10" i="2"/>
  <c r="C7" i="2"/>
  <c r="C5" i="2"/>
  <c r="E4" i="5"/>
  <c r="C3" i="2"/>
  <c r="C4" i="2"/>
  <c r="C12" i="2" l="1"/>
  <c r="C21" i="4" l="1"/>
  <c r="C13" i="2"/>
</calcChain>
</file>

<file path=xl/sharedStrings.xml><?xml version="1.0" encoding="utf-8"?>
<sst xmlns="http://schemas.openxmlformats.org/spreadsheetml/2006/main" count="107" uniqueCount="86">
  <si>
    <t>Programme*</t>
  </si>
  <si>
    <t>*ICPXXX</t>
  </si>
  <si>
    <t>Project Title</t>
  </si>
  <si>
    <t>Total claim</t>
  </si>
  <si>
    <t>Project reference</t>
  </si>
  <si>
    <t>PO number</t>
  </si>
  <si>
    <t>Dates / period the claim relates to</t>
  </si>
  <si>
    <t xml:space="preserve">Royce Facilities Only </t>
  </si>
  <si>
    <t>Description</t>
  </si>
  <si>
    <t>Total cost</t>
  </si>
  <si>
    <t>100% Royce</t>
  </si>
  <si>
    <t>Comments</t>
  </si>
  <si>
    <t xml:space="preserve">Total Royce Faciltiies: </t>
  </si>
  <si>
    <t xml:space="preserve">Type of cost </t>
  </si>
  <si>
    <t>80% Royce</t>
  </si>
  <si>
    <t>Total Other Costs:</t>
  </si>
  <si>
    <t>Principal Investigator (HEI)</t>
  </si>
  <si>
    <t>Project Reference Number</t>
  </si>
  <si>
    <t>Organisation Name</t>
  </si>
  <si>
    <t>Funding awarded (£)</t>
  </si>
  <si>
    <t>Choose the cost type in accordance with the budget table in your application.</t>
  </si>
  <si>
    <t>Type of Cost</t>
  </si>
  <si>
    <t>Spend</t>
  </si>
  <si>
    <t>Total staffing costs £</t>
  </si>
  <si>
    <t>Total equipment costs £</t>
  </si>
  <si>
    <t>Total consumables costs £</t>
  </si>
  <si>
    <t>Total travel and subsistence costs £</t>
  </si>
  <si>
    <t>Total Royce facilities costs £</t>
  </si>
  <si>
    <t>Total non-Royce facilities costs £</t>
  </si>
  <si>
    <t>Total subcontracting costs £</t>
  </si>
  <si>
    <t>Total market research costs £</t>
  </si>
  <si>
    <t>Total other costs £</t>
  </si>
  <si>
    <t>TOTAL</t>
  </si>
  <si>
    <t>All Other Costs</t>
  </si>
  <si>
    <t>Cost</t>
  </si>
  <si>
    <t>Insert description e.g. Consumables - RS - steel stock</t>
  </si>
  <si>
    <t>Travel</t>
  </si>
  <si>
    <t>Insert description e.g. Travel - mileage for project meetings at Company 1 [dates]</t>
  </si>
  <si>
    <t>Other</t>
  </si>
  <si>
    <t>Insert description of facilities/equipment used e.g. X-ray photoelectron spectroscopy</t>
  </si>
  <si>
    <t>Non-Royce Facilities</t>
  </si>
  <si>
    <r>
      <t xml:space="preserve">If the </t>
    </r>
    <r>
      <rPr>
        <i/>
        <u/>
        <sz val="11"/>
        <color rgb="FFFF0000"/>
        <rFont val="Aptos"/>
        <family val="2"/>
      </rPr>
      <t>total cost</t>
    </r>
    <r>
      <rPr>
        <i/>
        <sz val="11"/>
        <color theme="1"/>
        <rFont val="Aptos"/>
        <family val="2"/>
      </rPr>
      <t xml:space="preserve"> of your claim includes irrecoverable VAT, please detail the amounts included and an explanation of why it can’t be recovered from HMRC</t>
    </r>
  </si>
  <si>
    <t>Explanation</t>
  </si>
  <si>
    <t>Amount</t>
  </si>
  <si>
    <t>HEI and RTO List</t>
  </si>
  <si>
    <t>Personnel</t>
  </si>
  <si>
    <t>Equipment</t>
  </si>
  <si>
    <t>Total Personnel Costs (A) £</t>
  </si>
  <si>
    <t>Consumables</t>
  </si>
  <si>
    <t>Total Equipment Costs (B) £</t>
  </si>
  <si>
    <t>Total Consumables Costs (C) £</t>
  </si>
  <si>
    <t>Total Travel Costs (D) £</t>
  </si>
  <si>
    <t>Indirects</t>
  </si>
  <si>
    <t>Total Other Costs (E) £</t>
  </si>
  <si>
    <t>Consultancy</t>
  </si>
  <si>
    <t>Total Indirect Costs (F) £</t>
  </si>
  <si>
    <t>Facilities</t>
  </si>
  <si>
    <t>Total Consultancy Costs (G) £</t>
  </si>
  <si>
    <t>Total Facilities Costs (I) £</t>
  </si>
  <si>
    <t>Industrial Research</t>
  </si>
  <si>
    <t>Experimental Development</t>
  </si>
  <si>
    <t>Feasibility Studies</t>
  </si>
  <si>
    <t>Spinout/Microbusiness/ Small Enterprise</t>
  </si>
  <si>
    <t>Medium Enterprise</t>
  </si>
  <si>
    <t>Large Enterprise</t>
  </si>
  <si>
    <t>Company List</t>
  </si>
  <si>
    <t>Travel and subsistence</t>
  </si>
  <si>
    <t>Royce facilities</t>
  </si>
  <si>
    <t>Non-Royce facilities</t>
  </si>
  <si>
    <t>Subcontracting</t>
  </si>
  <si>
    <t>Market Research</t>
  </si>
  <si>
    <t>Insert details of company involved</t>
  </si>
  <si>
    <t>Insert details</t>
  </si>
  <si>
    <t>Insert details of equipment</t>
  </si>
  <si>
    <t>Grant Value</t>
  </si>
  <si>
    <t>Variance (£)</t>
  </si>
  <si>
    <t>Variance (%)</t>
  </si>
  <si>
    <t>How to Use This Cost Log</t>
  </si>
  <si>
    <t>Please read the below carefully before filling in the cost log and submitting your claim.</t>
  </si>
  <si>
    <t xml:space="preserve">In the top box on each tab, fill in the the dates the claim relates to. </t>
  </si>
  <si>
    <t>Please then provide a full breakdown of your expenditure for this project, selecting the appropriate cost category from the dropdown menu and insert a description of that cost.</t>
  </si>
  <si>
    <t xml:space="preserve">The cost log should be completed by the PI named on the award letter. </t>
  </si>
  <si>
    <t>The amounts in the Grant Value section reflect the ‘Eligible latest cost’ amounts per category detailed in the budget table in Flexigrant. Please do not alter these.</t>
  </si>
  <si>
    <t xml:space="preserve">Each project partner can vire up to 10% of category budgets between staff, travel, consumables and non-Royce facilities without approval from Royce. </t>
  </si>
  <si>
    <t>Staffing</t>
  </si>
  <si>
    <t>Insert description e.g. PI Staff Costs 0.2 FTE for 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</si>
</sst>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i/>
      <sz val="11"/>
      <color theme="1"/>
      <name val="Aptos"/>
      <family val="2"/>
    </font>
    <font>
      <i/>
      <u/>
      <sz val="11"/>
      <color rgb="FFFF0000"/>
      <name val="Aptos"/>
      <family val="2"/>
    </font>
    <font>
      <sz val="11"/>
      <color rgb="FF000000"/>
      <name val="Calibri"/>
      <family val="2"/>
      <scheme val="minor"/>
    </font>
    <font>
      <i/>
      <sz val="11"/>
      <color rgb="FF75717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79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79D"/>
        <bgColor rgb="FF000000"/>
      </patternFill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0" fillId="0" borderId="0"/>
  </cellStyleXfs>
  <cellXfs count="39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3" fillId="0" borderId="1" xfId="0" applyNumberFormat="1" applyFont="1" applyBorder="1"/>
    <xf numFmtId="0" fontId="4" fillId="2" borderId="1" xfId="0" applyFont="1" applyFill="1" applyBorder="1"/>
    <xf numFmtId="44" fontId="0" fillId="3" borderId="1" xfId="1" applyFont="1" applyFill="1" applyBorder="1"/>
    <xf numFmtId="0" fontId="7" fillId="2" borderId="0" xfId="0" applyFont="1" applyFill="1" applyAlignment="1">
      <alignment horizontal="center"/>
    </xf>
    <xf numFmtId="0" fontId="5" fillId="0" borderId="0" xfId="0" applyFont="1"/>
    <xf numFmtId="165" fontId="0" fillId="0" borderId="0" xfId="0" applyNumberFormat="1"/>
    <xf numFmtId="0" fontId="7" fillId="2" borderId="2" xfId="0" applyFont="1" applyFill="1" applyBorder="1" applyAlignment="1">
      <alignment horizontal="center"/>
    </xf>
    <xf numFmtId="164" fontId="6" fillId="0" borderId="3" xfId="0" applyNumberFormat="1" applyFont="1" applyBorder="1"/>
    <xf numFmtId="0" fontId="3" fillId="0" borderId="1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4" fillId="2" borderId="1" xfId="0" applyFont="1" applyFill="1" applyBorder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4" fontId="0" fillId="3" borderId="1" xfId="1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44" fontId="0" fillId="3" borderId="1" xfId="1" applyFont="1" applyFill="1" applyBorder="1" applyProtection="1"/>
    <xf numFmtId="44" fontId="3" fillId="3" borderId="1" xfId="1" applyFont="1" applyFill="1" applyBorder="1" applyProtection="1"/>
    <xf numFmtId="44" fontId="4" fillId="2" borderId="0" xfId="1" applyFont="1" applyFill="1" applyBorder="1" applyProtection="1">
      <protection locked="0"/>
    </xf>
    <xf numFmtId="44" fontId="0" fillId="0" borderId="1" xfId="1" applyFont="1" applyBorder="1" applyProtection="1">
      <protection locked="0"/>
    </xf>
    <xf numFmtId="164" fontId="6" fillId="0" borderId="0" xfId="0" applyNumberFormat="1" applyFont="1"/>
    <xf numFmtId="0" fontId="1" fillId="0" borderId="0" xfId="0" applyFont="1" applyProtection="1"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17" fillId="4" borderId="0" xfId="0" applyFont="1" applyFill="1" applyAlignment="1">
      <alignment horizontal="center"/>
    </xf>
    <xf numFmtId="44" fontId="13" fillId="5" borderId="1" xfId="0" applyNumberFormat="1" applyFont="1" applyFill="1" applyBorder="1"/>
    <xf numFmtId="0" fontId="3" fillId="0" borderId="0" xfId="0" applyFont="1"/>
    <xf numFmtId="10" fontId="13" fillId="5" borderId="1" xfId="0" applyNumberFormat="1" applyFont="1" applyFill="1" applyBorder="1"/>
    <xf numFmtId="44" fontId="0" fillId="0" borderId="1" xfId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Normal 2" xfId="2" xr:uid="{7FA530C5-CADD-4DD8-8980-20E9E11F3B10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7306-F142-427A-AD82-2F98DA9F3BCF}">
  <dimension ref="B2:F99"/>
  <sheetViews>
    <sheetView zoomScale="90" zoomScaleNormal="90" workbookViewId="0">
      <selection activeCell="I13" sqref="I13"/>
    </sheetView>
  </sheetViews>
  <sheetFormatPr defaultColWidth="8.85546875" defaultRowHeight="15" x14ac:dyDescent="0.25"/>
  <cols>
    <col min="1" max="1" width="2.42578125" customWidth="1"/>
    <col min="2" max="2" width="42.85546875" bestFit="1" customWidth="1"/>
    <col min="3" max="3" width="65.140625" bestFit="1" customWidth="1"/>
    <col min="4" max="5" width="21" style="1" customWidth="1"/>
    <col min="6" max="6" width="57.140625" customWidth="1"/>
    <col min="7" max="7" width="9.140625" customWidth="1"/>
  </cols>
  <sheetData>
    <row r="2" spans="2:6" ht="21.75" thickBot="1" x14ac:dyDescent="0.4">
      <c r="B2" s="5" t="s">
        <v>0</v>
      </c>
      <c r="C2" s="5"/>
      <c r="D2" s="9" t="s">
        <v>1</v>
      </c>
    </row>
    <row r="3" spans="2:6" ht="21" x14ac:dyDescent="0.35">
      <c r="B3" s="5" t="s">
        <v>2</v>
      </c>
      <c r="C3" s="5"/>
      <c r="E3" s="10" t="s">
        <v>3</v>
      </c>
    </row>
    <row r="4" spans="2:6" ht="21.75" thickBot="1" x14ac:dyDescent="0.4">
      <c r="B4" s="5" t="s">
        <v>4</v>
      </c>
      <c r="C4" s="5"/>
      <c r="E4" s="11">
        <f>E18+E99</f>
        <v>0</v>
      </c>
    </row>
    <row r="5" spans="2:6" ht="21" x14ac:dyDescent="0.35">
      <c r="B5" s="5" t="s">
        <v>5</v>
      </c>
      <c r="C5" s="5"/>
    </row>
    <row r="6" spans="2:6" ht="21" x14ac:dyDescent="0.35">
      <c r="B6" s="5" t="s">
        <v>6</v>
      </c>
      <c r="C6" s="5"/>
    </row>
    <row r="8" spans="2:6" ht="15.75" x14ac:dyDescent="0.25"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</row>
    <row r="9" spans="2:6" x14ac:dyDescent="0.25">
      <c r="B9" s="2"/>
      <c r="C9" s="2"/>
      <c r="D9" s="3"/>
      <c r="E9" s="6">
        <f>D9</f>
        <v>0</v>
      </c>
      <c r="F9" s="2"/>
    </row>
    <row r="10" spans="2:6" x14ac:dyDescent="0.25">
      <c r="B10" s="2"/>
      <c r="C10" s="2"/>
      <c r="D10" s="3"/>
      <c r="E10" s="6">
        <f t="shared" ref="E10:E17" si="0">D10</f>
        <v>0</v>
      </c>
      <c r="F10" s="2"/>
    </row>
    <row r="11" spans="2:6" x14ac:dyDescent="0.25">
      <c r="B11" s="2"/>
      <c r="C11" s="2"/>
      <c r="D11" s="3"/>
      <c r="E11" s="6">
        <f t="shared" si="0"/>
        <v>0</v>
      </c>
      <c r="F11" s="2"/>
    </row>
    <row r="12" spans="2:6" x14ac:dyDescent="0.25">
      <c r="B12" s="2"/>
      <c r="C12" s="2"/>
      <c r="D12" s="3"/>
      <c r="E12" s="6">
        <f t="shared" si="0"/>
        <v>0</v>
      </c>
      <c r="F12" s="2"/>
    </row>
    <row r="13" spans="2:6" x14ac:dyDescent="0.25">
      <c r="B13" s="2"/>
      <c r="C13" s="2"/>
      <c r="D13" s="3"/>
      <c r="E13" s="6">
        <f t="shared" si="0"/>
        <v>0</v>
      </c>
      <c r="F13" s="2"/>
    </row>
    <row r="14" spans="2:6" x14ac:dyDescent="0.25">
      <c r="B14" s="2"/>
      <c r="C14" s="2"/>
      <c r="D14" s="3"/>
      <c r="E14" s="6">
        <f t="shared" si="0"/>
        <v>0</v>
      </c>
      <c r="F14" s="2"/>
    </row>
    <row r="15" spans="2:6" x14ac:dyDescent="0.25">
      <c r="B15" s="2"/>
      <c r="C15" s="2"/>
      <c r="D15" s="3"/>
      <c r="E15" s="6">
        <f t="shared" si="0"/>
        <v>0</v>
      </c>
      <c r="F15" s="2"/>
    </row>
    <row r="16" spans="2:6" x14ac:dyDescent="0.25">
      <c r="B16" s="2"/>
      <c r="C16" s="2"/>
      <c r="D16" s="3"/>
      <c r="E16" s="6">
        <f t="shared" si="0"/>
        <v>0</v>
      </c>
      <c r="F16" s="2"/>
    </row>
    <row r="17" spans="2:6" x14ac:dyDescent="0.25">
      <c r="B17" s="2"/>
      <c r="C17" s="2"/>
      <c r="D17" s="3"/>
      <c r="E17" s="6">
        <f t="shared" si="0"/>
        <v>0</v>
      </c>
      <c r="F17" s="2"/>
    </row>
    <row r="18" spans="2:6" x14ac:dyDescent="0.25">
      <c r="B18" s="12" t="s">
        <v>12</v>
      </c>
      <c r="C18" s="2"/>
      <c r="D18" s="3"/>
      <c r="E18" s="6">
        <f>SUM(E9:E17)</f>
        <v>0</v>
      </c>
      <c r="F18" s="2"/>
    </row>
    <row r="20" spans="2:6" s="8" customFormat="1" ht="15.75" x14ac:dyDescent="0.25">
      <c r="B20" s="7" t="s">
        <v>13</v>
      </c>
      <c r="C20" s="7" t="s">
        <v>8</v>
      </c>
      <c r="D20" s="7" t="s">
        <v>9</v>
      </c>
      <c r="E20" s="7" t="s">
        <v>14</v>
      </c>
      <c r="F20" s="7" t="s">
        <v>11</v>
      </c>
    </row>
    <row r="21" spans="2:6" x14ac:dyDescent="0.25">
      <c r="B21" s="2"/>
      <c r="C21" s="2"/>
      <c r="D21" s="3"/>
      <c r="E21" s="6">
        <f>D21*0.8</f>
        <v>0</v>
      </c>
      <c r="F21" s="2"/>
    </row>
    <row r="22" spans="2:6" x14ac:dyDescent="0.25">
      <c r="B22" s="2"/>
      <c r="C22" s="2"/>
      <c r="D22" s="3"/>
      <c r="E22" s="6">
        <f t="shared" ref="E22:E85" si="1">D22*0.8</f>
        <v>0</v>
      </c>
      <c r="F22" s="2"/>
    </row>
    <row r="23" spans="2:6" x14ac:dyDescent="0.25">
      <c r="B23" s="2"/>
      <c r="C23" s="2"/>
      <c r="D23" s="3"/>
      <c r="E23" s="6">
        <f t="shared" si="1"/>
        <v>0</v>
      </c>
      <c r="F23" s="2"/>
    </row>
    <row r="24" spans="2:6" x14ac:dyDescent="0.25">
      <c r="B24" s="2"/>
      <c r="C24" s="2"/>
      <c r="D24" s="3"/>
      <c r="E24" s="6">
        <f t="shared" si="1"/>
        <v>0</v>
      </c>
      <c r="F24" s="2"/>
    </row>
    <row r="25" spans="2:6" x14ac:dyDescent="0.25">
      <c r="B25" s="2"/>
      <c r="C25" s="2"/>
      <c r="D25" s="3"/>
      <c r="E25" s="6">
        <f t="shared" si="1"/>
        <v>0</v>
      </c>
      <c r="F25" s="2"/>
    </row>
    <row r="26" spans="2:6" x14ac:dyDescent="0.25">
      <c r="B26" s="2"/>
      <c r="C26" s="2"/>
      <c r="D26" s="3"/>
      <c r="E26" s="6">
        <f t="shared" si="1"/>
        <v>0</v>
      </c>
      <c r="F26" s="2"/>
    </row>
    <row r="27" spans="2:6" x14ac:dyDescent="0.25">
      <c r="B27" s="2"/>
      <c r="C27" s="2"/>
      <c r="D27" s="3"/>
      <c r="E27" s="6">
        <f t="shared" si="1"/>
        <v>0</v>
      </c>
      <c r="F27" s="2"/>
    </row>
    <row r="28" spans="2:6" x14ac:dyDescent="0.25">
      <c r="B28" s="2"/>
      <c r="C28" s="2"/>
      <c r="D28" s="3"/>
      <c r="E28" s="6">
        <f t="shared" si="1"/>
        <v>0</v>
      </c>
      <c r="F28" s="2"/>
    </row>
    <row r="29" spans="2:6" x14ac:dyDescent="0.25">
      <c r="B29" s="2"/>
      <c r="C29" s="2"/>
      <c r="D29" s="3"/>
      <c r="E29" s="6">
        <f t="shared" si="1"/>
        <v>0</v>
      </c>
      <c r="F29" s="2"/>
    </row>
    <row r="30" spans="2:6" x14ac:dyDescent="0.25">
      <c r="B30" s="2"/>
      <c r="C30" s="2"/>
      <c r="D30" s="3"/>
      <c r="E30" s="6">
        <f t="shared" si="1"/>
        <v>0</v>
      </c>
      <c r="F30" s="2"/>
    </row>
    <row r="31" spans="2:6" x14ac:dyDescent="0.25">
      <c r="B31" s="2"/>
      <c r="C31" s="2"/>
      <c r="D31" s="3"/>
      <c r="E31" s="6">
        <f t="shared" si="1"/>
        <v>0</v>
      </c>
      <c r="F31" s="2"/>
    </row>
    <row r="32" spans="2:6" x14ac:dyDescent="0.25">
      <c r="B32" s="2"/>
      <c r="C32" s="2"/>
      <c r="D32" s="3"/>
      <c r="E32" s="6">
        <f t="shared" si="1"/>
        <v>0</v>
      </c>
      <c r="F32" s="2"/>
    </row>
    <row r="33" spans="2:6" x14ac:dyDescent="0.25">
      <c r="B33" s="2"/>
      <c r="C33" s="2"/>
      <c r="D33" s="3"/>
      <c r="E33" s="6">
        <f t="shared" si="1"/>
        <v>0</v>
      </c>
      <c r="F33" s="2"/>
    </row>
    <row r="34" spans="2:6" x14ac:dyDescent="0.25">
      <c r="B34" s="2"/>
      <c r="C34" s="2"/>
      <c r="D34" s="3"/>
      <c r="E34" s="6">
        <f t="shared" si="1"/>
        <v>0</v>
      </c>
      <c r="F34" s="2"/>
    </row>
    <row r="35" spans="2:6" x14ac:dyDescent="0.25">
      <c r="B35" s="2"/>
      <c r="C35" s="2"/>
      <c r="D35" s="3"/>
      <c r="E35" s="6">
        <f t="shared" si="1"/>
        <v>0</v>
      </c>
      <c r="F35" s="2"/>
    </row>
    <row r="36" spans="2:6" x14ac:dyDescent="0.25">
      <c r="B36" s="2"/>
      <c r="C36" s="2"/>
      <c r="D36" s="3"/>
      <c r="E36" s="6">
        <f t="shared" si="1"/>
        <v>0</v>
      </c>
      <c r="F36" s="2"/>
    </row>
    <row r="37" spans="2:6" x14ac:dyDescent="0.25">
      <c r="B37" s="2"/>
      <c r="C37" s="2"/>
      <c r="D37" s="3"/>
      <c r="E37" s="6">
        <f t="shared" si="1"/>
        <v>0</v>
      </c>
      <c r="F37" s="2"/>
    </row>
    <row r="38" spans="2:6" x14ac:dyDescent="0.25">
      <c r="B38" s="2"/>
      <c r="C38" s="2"/>
      <c r="D38" s="3"/>
      <c r="E38" s="6">
        <f t="shared" si="1"/>
        <v>0</v>
      </c>
      <c r="F38" s="2"/>
    </row>
    <row r="39" spans="2:6" x14ac:dyDescent="0.25">
      <c r="B39" s="2"/>
      <c r="C39" s="2"/>
      <c r="D39" s="3"/>
      <c r="E39" s="6">
        <f t="shared" si="1"/>
        <v>0</v>
      </c>
      <c r="F39" s="2"/>
    </row>
    <row r="40" spans="2:6" x14ac:dyDescent="0.25">
      <c r="B40" s="2"/>
      <c r="C40" s="2"/>
      <c r="D40" s="3"/>
      <c r="E40" s="6">
        <f t="shared" si="1"/>
        <v>0</v>
      </c>
      <c r="F40" s="2"/>
    </row>
    <row r="41" spans="2:6" x14ac:dyDescent="0.25">
      <c r="B41" s="2"/>
      <c r="C41" s="2"/>
      <c r="D41" s="3"/>
      <c r="E41" s="6">
        <f t="shared" si="1"/>
        <v>0</v>
      </c>
      <c r="F41" s="2"/>
    </row>
    <row r="42" spans="2:6" x14ac:dyDescent="0.25">
      <c r="B42" s="2"/>
      <c r="C42" s="2"/>
      <c r="D42" s="3"/>
      <c r="E42" s="6">
        <f t="shared" si="1"/>
        <v>0</v>
      </c>
      <c r="F42" s="2"/>
    </row>
    <row r="43" spans="2:6" x14ac:dyDescent="0.25">
      <c r="B43" s="2"/>
      <c r="C43" s="2"/>
      <c r="D43" s="3"/>
      <c r="E43" s="6">
        <f t="shared" si="1"/>
        <v>0</v>
      </c>
      <c r="F43" s="2"/>
    </row>
    <row r="44" spans="2:6" x14ac:dyDescent="0.25">
      <c r="B44" s="2"/>
      <c r="C44" s="2"/>
      <c r="D44" s="3"/>
      <c r="E44" s="6">
        <f t="shared" si="1"/>
        <v>0</v>
      </c>
      <c r="F44" s="2"/>
    </row>
    <row r="45" spans="2:6" x14ac:dyDescent="0.25">
      <c r="B45" s="2"/>
      <c r="C45" s="2"/>
      <c r="D45" s="3"/>
      <c r="E45" s="6">
        <f t="shared" si="1"/>
        <v>0</v>
      </c>
      <c r="F45" s="2"/>
    </row>
    <row r="46" spans="2:6" x14ac:dyDescent="0.25">
      <c r="B46" s="2"/>
      <c r="C46" s="2"/>
      <c r="D46" s="3"/>
      <c r="E46" s="6">
        <f t="shared" si="1"/>
        <v>0</v>
      </c>
      <c r="F46" s="2"/>
    </row>
    <row r="47" spans="2:6" x14ac:dyDescent="0.25">
      <c r="B47" s="2"/>
      <c r="C47" s="2"/>
      <c r="D47" s="3"/>
      <c r="E47" s="6">
        <f t="shared" si="1"/>
        <v>0</v>
      </c>
      <c r="F47" s="2"/>
    </row>
    <row r="48" spans="2:6" x14ac:dyDescent="0.25">
      <c r="B48" s="2"/>
      <c r="C48" s="2"/>
      <c r="D48" s="3"/>
      <c r="E48" s="6">
        <f t="shared" si="1"/>
        <v>0</v>
      </c>
      <c r="F48" s="2"/>
    </row>
    <row r="49" spans="2:6" x14ac:dyDescent="0.25">
      <c r="B49" s="2"/>
      <c r="C49" s="2"/>
      <c r="D49" s="3"/>
      <c r="E49" s="6">
        <f t="shared" si="1"/>
        <v>0</v>
      </c>
      <c r="F49" s="2"/>
    </row>
    <row r="50" spans="2:6" x14ac:dyDescent="0.25">
      <c r="B50" s="2"/>
      <c r="C50" s="2"/>
      <c r="D50" s="3"/>
      <c r="E50" s="6">
        <f t="shared" si="1"/>
        <v>0</v>
      </c>
      <c r="F50" s="2"/>
    </row>
    <row r="51" spans="2:6" x14ac:dyDescent="0.25">
      <c r="B51" s="2"/>
      <c r="C51" s="2"/>
      <c r="D51" s="3"/>
      <c r="E51" s="6">
        <f t="shared" si="1"/>
        <v>0</v>
      </c>
      <c r="F51" s="2"/>
    </row>
    <row r="52" spans="2:6" x14ac:dyDescent="0.25">
      <c r="B52" s="2"/>
      <c r="C52" s="2"/>
      <c r="D52" s="3"/>
      <c r="E52" s="6">
        <f t="shared" si="1"/>
        <v>0</v>
      </c>
      <c r="F52" s="2"/>
    </row>
    <row r="53" spans="2:6" x14ac:dyDescent="0.25">
      <c r="B53" s="2"/>
      <c r="C53" s="2"/>
      <c r="D53" s="3"/>
      <c r="E53" s="6">
        <f t="shared" si="1"/>
        <v>0</v>
      </c>
      <c r="F53" s="2"/>
    </row>
    <row r="54" spans="2:6" x14ac:dyDescent="0.25">
      <c r="B54" s="2"/>
      <c r="C54" s="2"/>
      <c r="D54" s="3"/>
      <c r="E54" s="6">
        <f t="shared" si="1"/>
        <v>0</v>
      </c>
      <c r="F54" s="2"/>
    </row>
    <row r="55" spans="2:6" x14ac:dyDescent="0.25">
      <c r="B55" s="2"/>
      <c r="C55" s="2"/>
      <c r="D55" s="3"/>
      <c r="E55" s="6">
        <f t="shared" si="1"/>
        <v>0</v>
      </c>
      <c r="F55" s="2"/>
    </row>
    <row r="56" spans="2:6" x14ac:dyDescent="0.25">
      <c r="B56" s="2"/>
      <c r="C56" s="2"/>
      <c r="D56" s="3"/>
      <c r="E56" s="6">
        <f t="shared" si="1"/>
        <v>0</v>
      </c>
      <c r="F56" s="2"/>
    </row>
    <row r="57" spans="2:6" x14ac:dyDescent="0.25">
      <c r="B57" s="2"/>
      <c r="C57" s="2"/>
      <c r="D57" s="3"/>
      <c r="E57" s="6">
        <f t="shared" si="1"/>
        <v>0</v>
      </c>
      <c r="F57" s="2"/>
    </row>
    <row r="58" spans="2:6" x14ac:dyDescent="0.25">
      <c r="B58" s="2"/>
      <c r="C58" s="2"/>
      <c r="D58" s="3"/>
      <c r="E58" s="6">
        <f t="shared" si="1"/>
        <v>0</v>
      </c>
      <c r="F58" s="2"/>
    </row>
    <row r="59" spans="2:6" x14ac:dyDescent="0.25">
      <c r="B59" s="2"/>
      <c r="C59" s="2"/>
      <c r="D59" s="3"/>
      <c r="E59" s="6">
        <f t="shared" si="1"/>
        <v>0</v>
      </c>
      <c r="F59" s="2"/>
    </row>
    <row r="60" spans="2:6" x14ac:dyDescent="0.25">
      <c r="B60" s="2"/>
      <c r="C60" s="2"/>
      <c r="D60" s="3"/>
      <c r="E60" s="6">
        <f t="shared" si="1"/>
        <v>0</v>
      </c>
      <c r="F60" s="2"/>
    </row>
    <row r="61" spans="2:6" x14ac:dyDescent="0.25">
      <c r="B61" s="2"/>
      <c r="C61" s="2"/>
      <c r="D61" s="3"/>
      <c r="E61" s="6">
        <f t="shared" si="1"/>
        <v>0</v>
      </c>
      <c r="F61" s="2"/>
    </row>
    <row r="62" spans="2:6" x14ac:dyDescent="0.25">
      <c r="B62" s="2"/>
      <c r="C62" s="2"/>
      <c r="D62" s="3"/>
      <c r="E62" s="6">
        <f t="shared" si="1"/>
        <v>0</v>
      </c>
      <c r="F62" s="2"/>
    </row>
    <row r="63" spans="2:6" x14ac:dyDescent="0.25">
      <c r="B63" s="2"/>
      <c r="C63" s="2"/>
      <c r="D63" s="3"/>
      <c r="E63" s="6">
        <f t="shared" si="1"/>
        <v>0</v>
      </c>
      <c r="F63" s="2"/>
    </row>
    <row r="64" spans="2:6" x14ac:dyDescent="0.25">
      <c r="B64" s="2"/>
      <c r="C64" s="2"/>
      <c r="D64" s="3"/>
      <c r="E64" s="6">
        <f t="shared" si="1"/>
        <v>0</v>
      </c>
      <c r="F64" s="2"/>
    </row>
    <row r="65" spans="2:6" x14ac:dyDescent="0.25">
      <c r="B65" s="2"/>
      <c r="C65" s="2"/>
      <c r="D65" s="3"/>
      <c r="E65" s="6">
        <f t="shared" si="1"/>
        <v>0</v>
      </c>
      <c r="F65" s="2"/>
    </row>
    <row r="66" spans="2:6" x14ac:dyDescent="0.25">
      <c r="B66" s="2"/>
      <c r="C66" s="2"/>
      <c r="D66" s="3"/>
      <c r="E66" s="6">
        <f t="shared" si="1"/>
        <v>0</v>
      </c>
      <c r="F66" s="2"/>
    </row>
    <row r="67" spans="2:6" x14ac:dyDescent="0.25">
      <c r="B67" s="2"/>
      <c r="C67" s="2"/>
      <c r="D67" s="3"/>
      <c r="E67" s="6">
        <f t="shared" si="1"/>
        <v>0</v>
      </c>
      <c r="F67" s="2"/>
    </row>
    <row r="68" spans="2:6" x14ac:dyDescent="0.25">
      <c r="B68" s="2"/>
      <c r="C68" s="2"/>
      <c r="D68" s="3"/>
      <c r="E68" s="6">
        <f t="shared" si="1"/>
        <v>0</v>
      </c>
      <c r="F68" s="2"/>
    </row>
    <row r="69" spans="2:6" x14ac:dyDescent="0.25">
      <c r="B69" s="2"/>
      <c r="C69" s="2"/>
      <c r="D69" s="3"/>
      <c r="E69" s="6">
        <f t="shared" si="1"/>
        <v>0</v>
      </c>
      <c r="F69" s="2"/>
    </row>
    <row r="70" spans="2:6" x14ac:dyDescent="0.25">
      <c r="B70" s="2"/>
      <c r="C70" s="2"/>
      <c r="D70" s="3"/>
      <c r="E70" s="6">
        <f t="shared" si="1"/>
        <v>0</v>
      </c>
      <c r="F70" s="2"/>
    </row>
    <row r="71" spans="2:6" x14ac:dyDescent="0.25">
      <c r="B71" s="2"/>
      <c r="C71" s="2"/>
      <c r="D71" s="3"/>
      <c r="E71" s="6">
        <f t="shared" si="1"/>
        <v>0</v>
      </c>
      <c r="F71" s="2"/>
    </row>
    <row r="72" spans="2:6" x14ac:dyDescent="0.25">
      <c r="B72" s="2"/>
      <c r="C72" s="2"/>
      <c r="D72" s="3"/>
      <c r="E72" s="6">
        <f t="shared" si="1"/>
        <v>0</v>
      </c>
      <c r="F72" s="2"/>
    </row>
    <row r="73" spans="2:6" x14ac:dyDescent="0.25">
      <c r="B73" s="2"/>
      <c r="C73" s="2"/>
      <c r="D73" s="3"/>
      <c r="E73" s="6">
        <f t="shared" si="1"/>
        <v>0</v>
      </c>
      <c r="F73" s="2"/>
    </row>
    <row r="74" spans="2:6" x14ac:dyDescent="0.25">
      <c r="B74" s="2"/>
      <c r="C74" s="2"/>
      <c r="D74" s="3"/>
      <c r="E74" s="6">
        <f t="shared" si="1"/>
        <v>0</v>
      </c>
      <c r="F74" s="2"/>
    </row>
    <row r="75" spans="2:6" x14ac:dyDescent="0.25">
      <c r="B75" s="2"/>
      <c r="C75" s="2"/>
      <c r="D75" s="3"/>
      <c r="E75" s="6">
        <f t="shared" si="1"/>
        <v>0</v>
      </c>
      <c r="F75" s="2"/>
    </row>
    <row r="76" spans="2:6" x14ac:dyDescent="0.25">
      <c r="B76" s="2"/>
      <c r="C76" s="2"/>
      <c r="D76" s="3"/>
      <c r="E76" s="6">
        <f t="shared" si="1"/>
        <v>0</v>
      </c>
      <c r="F76" s="2"/>
    </row>
    <row r="77" spans="2:6" x14ac:dyDescent="0.25">
      <c r="B77" s="2"/>
      <c r="C77" s="2"/>
      <c r="D77" s="3"/>
      <c r="E77" s="6">
        <f t="shared" si="1"/>
        <v>0</v>
      </c>
      <c r="F77" s="2"/>
    </row>
    <row r="78" spans="2:6" x14ac:dyDescent="0.25">
      <c r="B78" s="2"/>
      <c r="C78" s="2"/>
      <c r="D78" s="3"/>
      <c r="E78" s="6">
        <f t="shared" si="1"/>
        <v>0</v>
      </c>
      <c r="F78" s="2"/>
    </row>
    <row r="79" spans="2:6" x14ac:dyDescent="0.25">
      <c r="B79" s="2"/>
      <c r="C79" s="2"/>
      <c r="D79" s="3"/>
      <c r="E79" s="6">
        <f t="shared" si="1"/>
        <v>0</v>
      </c>
      <c r="F79" s="2"/>
    </row>
    <row r="80" spans="2:6" x14ac:dyDescent="0.25">
      <c r="B80" s="2"/>
      <c r="C80" s="2"/>
      <c r="D80" s="3"/>
      <c r="E80" s="6">
        <f t="shared" si="1"/>
        <v>0</v>
      </c>
      <c r="F80" s="2"/>
    </row>
    <row r="81" spans="2:6" x14ac:dyDescent="0.25">
      <c r="B81" s="2"/>
      <c r="C81" s="2"/>
      <c r="D81" s="3"/>
      <c r="E81" s="6">
        <f t="shared" si="1"/>
        <v>0</v>
      </c>
      <c r="F81" s="2"/>
    </row>
    <row r="82" spans="2:6" x14ac:dyDescent="0.25">
      <c r="B82" s="2"/>
      <c r="C82" s="2"/>
      <c r="D82" s="3"/>
      <c r="E82" s="6">
        <f t="shared" si="1"/>
        <v>0</v>
      </c>
      <c r="F82" s="2"/>
    </row>
    <row r="83" spans="2:6" x14ac:dyDescent="0.25">
      <c r="B83" s="2"/>
      <c r="C83" s="2"/>
      <c r="D83" s="3"/>
      <c r="E83" s="6">
        <f t="shared" si="1"/>
        <v>0</v>
      </c>
      <c r="F83" s="2"/>
    </row>
    <row r="84" spans="2:6" x14ac:dyDescent="0.25">
      <c r="B84" s="2"/>
      <c r="C84" s="2"/>
      <c r="D84" s="3"/>
      <c r="E84" s="6">
        <f t="shared" si="1"/>
        <v>0</v>
      </c>
      <c r="F84" s="2"/>
    </row>
    <row r="85" spans="2:6" x14ac:dyDescent="0.25">
      <c r="B85" s="2"/>
      <c r="C85" s="2"/>
      <c r="D85" s="3"/>
      <c r="E85" s="6">
        <f t="shared" si="1"/>
        <v>0</v>
      </c>
      <c r="F85" s="2"/>
    </row>
    <row r="86" spans="2:6" x14ac:dyDescent="0.25">
      <c r="B86" s="2"/>
      <c r="C86" s="2"/>
      <c r="D86" s="3"/>
      <c r="E86" s="6">
        <f t="shared" ref="E86:E98" si="2">D86*0.8</f>
        <v>0</v>
      </c>
      <c r="F86" s="2"/>
    </row>
    <row r="87" spans="2:6" x14ac:dyDescent="0.25">
      <c r="B87" s="2"/>
      <c r="C87" s="2"/>
      <c r="D87" s="3"/>
      <c r="E87" s="6">
        <f t="shared" si="2"/>
        <v>0</v>
      </c>
      <c r="F87" s="2"/>
    </row>
    <row r="88" spans="2:6" x14ac:dyDescent="0.25">
      <c r="B88" s="2"/>
      <c r="C88" s="2"/>
      <c r="D88" s="3"/>
      <c r="E88" s="6">
        <f t="shared" si="2"/>
        <v>0</v>
      </c>
      <c r="F88" s="2"/>
    </row>
    <row r="89" spans="2:6" x14ac:dyDescent="0.25">
      <c r="B89" s="2"/>
      <c r="C89" s="2"/>
      <c r="D89" s="3"/>
      <c r="E89" s="6">
        <f t="shared" si="2"/>
        <v>0</v>
      </c>
      <c r="F89" s="2"/>
    </row>
    <row r="90" spans="2:6" x14ac:dyDescent="0.25">
      <c r="B90" s="2"/>
      <c r="C90" s="2"/>
      <c r="D90" s="3"/>
      <c r="E90" s="6">
        <f t="shared" si="2"/>
        <v>0</v>
      </c>
      <c r="F90" s="2"/>
    </row>
    <row r="91" spans="2:6" x14ac:dyDescent="0.25">
      <c r="B91" s="2"/>
      <c r="C91" s="2"/>
      <c r="D91" s="3"/>
      <c r="E91" s="6">
        <f t="shared" si="2"/>
        <v>0</v>
      </c>
      <c r="F91" s="2"/>
    </row>
    <row r="92" spans="2:6" x14ac:dyDescent="0.25">
      <c r="B92" s="2"/>
      <c r="C92" s="2"/>
      <c r="D92" s="3"/>
      <c r="E92" s="6">
        <f t="shared" si="2"/>
        <v>0</v>
      </c>
      <c r="F92" s="2"/>
    </row>
    <row r="93" spans="2:6" x14ac:dyDescent="0.25">
      <c r="B93" s="2"/>
      <c r="C93" s="2"/>
      <c r="D93" s="3"/>
      <c r="E93" s="6">
        <f t="shared" si="2"/>
        <v>0</v>
      </c>
      <c r="F93" s="2"/>
    </row>
    <row r="94" spans="2:6" x14ac:dyDescent="0.25">
      <c r="B94" s="2"/>
      <c r="C94" s="2"/>
      <c r="D94" s="3"/>
      <c r="E94" s="6">
        <f t="shared" si="2"/>
        <v>0</v>
      </c>
      <c r="F94" s="2"/>
    </row>
    <row r="95" spans="2:6" x14ac:dyDescent="0.25">
      <c r="B95" s="2"/>
      <c r="C95" s="2"/>
      <c r="D95" s="3"/>
      <c r="E95" s="6">
        <f t="shared" si="2"/>
        <v>0</v>
      </c>
      <c r="F95" s="2"/>
    </row>
    <row r="96" spans="2:6" x14ac:dyDescent="0.25">
      <c r="B96" s="2"/>
      <c r="C96" s="2"/>
      <c r="D96" s="3"/>
      <c r="E96" s="6">
        <f t="shared" si="2"/>
        <v>0</v>
      </c>
      <c r="F96" s="2"/>
    </row>
    <row r="97" spans="2:6" x14ac:dyDescent="0.25">
      <c r="B97" s="2"/>
      <c r="C97" s="2"/>
      <c r="D97" s="3"/>
      <c r="E97" s="6">
        <f t="shared" si="2"/>
        <v>0</v>
      </c>
      <c r="F97" s="2"/>
    </row>
    <row r="98" spans="2:6" x14ac:dyDescent="0.25">
      <c r="B98" s="2"/>
      <c r="C98" s="2"/>
      <c r="D98" s="3"/>
      <c r="E98" s="6">
        <f t="shared" si="2"/>
        <v>0</v>
      </c>
      <c r="F98" s="2"/>
    </row>
    <row r="99" spans="2:6" x14ac:dyDescent="0.25">
      <c r="B99" s="12" t="s">
        <v>15</v>
      </c>
      <c r="C99" s="2"/>
      <c r="D99" s="3"/>
      <c r="E99" s="6">
        <f>SUM(E21:E98)</f>
        <v>0</v>
      </c>
      <c r="F99" s="2"/>
    </row>
  </sheetData>
  <dataValidations count="2">
    <dataValidation type="list" allowBlank="1" showInputMessage="1" showErrorMessage="1" errorTitle="Invalid entry" error="Please select type from drop down menu only - enter specifics into desciption field " sqref="B22:B98" xr:uid="{72686EA6-1FDA-4E7E-A1B4-202D9CCE32EF}">
      <formula1>typelist</formula1>
    </dataValidation>
    <dataValidation type="list" allowBlank="1" showInputMessage="1" showErrorMessage="1" errorTitle="Invalid entry" error="Please select type from drop down menu only - enter specifics into desciption field " promptTitle="Please select from dropdown menu" sqref="B21" xr:uid="{F8C47A9A-F728-4328-8FC5-3BD5B348F2DA}">
      <formula1>typelist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1CF7-0403-404B-B5C9-BC47934C429C}">
  <dimension ref="B2:B9"/>
  <sheetViews>
    <sheetView topLeftCell="B1" workbookViewId="0">
      <selection activeCell="B10" sqref="B10"/>
    </sheetView>
  </sheetViews>
  <sheetFormatPr defaultRowHeight="15" x14ac:dyDescent="0.25"/>
  <cols>
    <col min="2" max="2" width="116" customWidth="1"/>
  </cols>
  <sheetData>
    <row r="2" spans="2:2" x14ac:dyDescent="0.25">
      <c r="B2" s="36" t="s">
        <v>77</v>
      </c>
    </row>
    <row r="3" spans="2:2" x14ac:dyDescent="0.25">
      <c r="B3" t="s">
        <v>78</v>
      </c>
    </row>
    <row r="5" spans="2:2" x14ac:dyDescent="0.25">
      <c r="B5" t="s">
        <v>81</v>
      </c>
    </row>
    <row r="6" spans="2:2" x14ac:dyDescent="0.25">
      <c r="B6" t="s">
        <v>79</v>
      </c>
    </row>
    <row r="7" spans="2:2" x14ac:dyDescent="0.25">
      <c r="B7" t="s">
        <v>82</v>
      </c>
    </row>
    <row r="8" spans="2:2" x14ac:dyDescent="0.25">
      <c r="B8" t="s">
        <v>80</v>
      </c>
    </row>
    <row r="9" spans="2:2" x14ac:dyDescent="0.25">
      <c r="B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82ED-881B-4247-A312-BC3A611F339E}">
  <dimension ref="A2:G102"/>
  <sheetViews>
    <sheetView tabSelected="1" zoomScale="87" zoomScaleNormal="87" workbookViewId="0">
      <selection activeCell="D25" sqref="D25:D31"/>
    </sheetView>
  </sheetViews>
  <sheetFormatPr defaultColWidth="8.85546875" defaultRowHeight="15" x14ac:dyDescent="0.25"/>
  <cols>
    <col min="1" max="1" width="2.42578125" style="18" customWidth="1"/>
    <col min="2" max="2" width="45.7109375" style="18" bestFit="1" customWidth="1"/>
    <col min="3" max="3" width="42.85546875" style="18" customWidth="1"/>
    <col min="4" max="4" width="21" style="17" customWidth="1"/>
    <col min="5" max="5" width="48.7109375" style="17" customWidth="1"/>
    <col min="6" max="6" width="23.28515625" style="18" customWidth="1"/>
    <col min="7" max="7" width="9.140625" style="18" customWidth="1"/>
    <col min="8" max="16384" width="8.85546875" style="18"/>
  </cols>
  <sheetData>
    <row r="2" spans="2:6" ht="21.75" thickBot="1" x14ac:dyDescent="0.4">
      <c r="B2" s="16" t="s">
        <v>16</v>
      </c>
      <c r="C2" s="16"/>
    </row>
    <row r="3" spans="2:6" ht="21" x14ac:dyDescent="0.35">
      <c r="B3" s="16" t="s">
        <v>2</v>
      </c>
      <c r="C3" s="16"/>
      <c r="E3" s="19" t="s">
        <v>3</v>
      </c>
    </row>
    <row r="4" spans="2:6" ht="21.75" thickBot="1" x14ac:dyDescent="0.4">
      <c r="B4" s="16" t="s">
        <v>17</v>
      </c>
      <c r="C4" s="16"/>
      <c r="E4" s="11">
        <f>D95</f>
        <v>0</v>
      </c>
    </row>
    <row r="5" spans="2:6" ht="21" x14ac:dyDescent="0.35">
      <c r="B5" s="16" t="s">
        <v>18</v>
      </c>
      <c r="C5" s="16"/>
      <c r="E5" s="28"/>
    </row>
    <row r="6" spans="2:6" ht="21" x14ac:dyDescent="0.35">
      <c r="B6" s="16" t="s">
        <v>6</v>
      </c>
      <c r="C6" s="16"/>
    </row>
    <row r="7" spans="2:6" ht="21" x14ac:dyDescent="0.35">
      <c r="B7" s="16" t="s">
        <v>19</v>
      </c>
      <c r="C7" s="26"/>
    </row>
    <row r="9" spans="2:6" x14ac:dyDescent="0.25">
      <c r="B9" s="18" t="s">
        <v>20</v>
      </c>
    </row>
    <row r="11" spans="2:6" ht="15.75" x14ac:dyDescent="0.25">
      <c r="B11" s="20" t="s">
        <v>21</v>
      </c>
      <c r="C11" s="20" t="s">
        <v>74</v>
      </c>
      <c r="D11" s="20" t="s">
        <v>22</v>
      </c>
      <c r="E11" s="34" t="s">
        <v>75</v>
      </c>
      <c r="F11" s="34" t="s">
        <v>76</v>
      </c>
    </row>
    <row r="12" spans="2:6" x14ac:dyDescent="0.25">
      <c r="B12" s="15" t="s">
        <v>23</v>
      </c>
      <c r="C12" s="38"/>
      <c r="D12" s="24">
        <f ca="1">SUMIF($B$25:$B$95, "staffing", $D$25:$D$94)</f>
        <v>0</v>
      </c>
      <c r="E12" s="35">
        <f ca="1">C12-D12</f>
        <v>0</v>
      </c>
      <c r="F12" s="37" t="e">
        <f ca="1">E12/C12</f>
        <v>#DIV/0!</v>
      </c>
    </row>
    <row r="13" spans="2:6" x14ac:dyDescent="0.25">
      <c r="B13" s="15" t="s">
        <v>24</v>
      </c>
      <c r="C13" s="38"/>
      <c r="D13" s="24">
        <f ca="1">SUMIF($B$25:$B$95, "equipment", $D$25:$D$94)</f>
        <v>0</v>
      </c>
      <c r="E13" s="35">
        <f t="shared" ref="E13:E20" ca="1" si="0">C13-D13</f>
        <v>0</v>
      </c>
      <c r="F13" s="37" t="e">
        <f t="shared" ref="F13:F20" ca="1" si="1">E13/C13</f>
        <v>#DIV/0!</v>
      </c>
    </row>
    <row r="14" spans="2:6" x14ac:dyDescent="0.25">
      <c r="B14" s="15" t="s">
        <v>25</v>
      </c>
      <c r="C14" s="38"/>
      <c r="D14" s="24">
        <f ca="1">SUMIF($B$25:$B$95, "consumables", $D$25:$D$94)</f>
        <v>0</v>
      </c>
      <c r="E14" s="35">
        <f t="shared" ca="1" si="0"/>
        <v>0</v>
      </c>
      <c r="F14" s="37" t="e">
        <f t="shared" ca="1" si="1"/>
        <v>#DIV/0!</v>
      </c>
    </row>
    <row r="15" spans="2:6" x14ac:dyDescent="0.25">
      <c r="B15" s="15" t="s">
        <v>26</v>
      </c>
      <c r="C15" s="38"/>
      <c r="D15" s="24">
        <f ca="1">SUMIF($B$25:$B$95, "travel and subsistence", $D$25:$D$94)</f>
        <v>0</v>
      </c>
      <c r="E15" s="35">
        <f t="shared" ca="1" si="0"/>
        <v>0</v>
      </c>
      <c r="F15" s="37" t="e">
        <f t="shared" ca="1" si="1"/>
        <v>#DIV/0!</v>
      </c>
    </row>
    <row r="16" spans="2:6" x14ac:dyDescent="0.25">
      <c r="B16" s="15" t="s">
        <v>27</v>
      </c>
      <c r="C16" s="38"/>
      <c r="D16" s="24">
        <f ca="1">SUMIF($B$25:$B$95, "Royce facilities", $D$25:$D$94)</f>
        <v>0</v>
      </c>
      <c r="E16" s="35">
        <f t="shared" ca="1" si="0"/>
        <v>0</v>
      </c>
      <c r="F16" s="37" t="e">
        <f t="shared" ca="1" si="1"/>
        <v>#DIV/0!</v>
      </c>
    </row>
    <row r="17" spans="1:7" x14ac:dyDescent="0.25">
      <c r="B17" s="15" t="s">
        <v>28</v>
      </c>
      <c r="C17" s="38"/>
      <c r="D17" s="24">
        <f ca="1">SUMIF($B$25:$B$95, "non-Royce facilities", $D$25:$D$94)</f>
        <v>0</v>
      </c>
      <c r="E17" s="35">
        <f t="shared" ca="1" si="0"/>
        <v>0</v>
      </c>
      <c r="F17" s="37" t="e">
        <f t="shared" ca="1" si="1"/>
        <v>#DIV/0!</v>
      </c>
    </row>
    <row r="18" spans="1:7" x14ac:dyDescent="0.25">
      <c r="B18" s="15" t="s">
        <v>29</v>
      </c>
      <c r="C18" s="38"/>
      <c r="D18" s="24">
        <f ca="1">SUMIF($B$25:$B$95, "subcontracting", $D$25:$D$94)</f>
        <v>0</v>
      </c>
      <c r="E18" s="35">
        <f t="shared" ca="1" si="0"/>
        <v>0</v>
      </c>
      <c r="F18" s="37" t="e">
        <f t="shared" ca="1" si="1"/>
        <v>#DIV/0!</v>
      </c>
    </row>
    <row r="19" spans="1:7" x14ac:dyDescent="0.25">
      <c r="B19" s="15" t="s">
        <v>30</v>
      </c>
      <c r="C19" s="38"/>
      <c r="D19" s="24">
        <f ca="1">SUMIF($B$25:$B$95, "market research", $D$25:$D$94)</f>
        <v>0</v>
      </c>
      <c r="E19" s="35">
        <f t="shared" ca="1" si="0"/>
        <v>0</v>
      </c>
      <c r="F19" s="37" t="e">
        <f t="shared" ca="1" si="1"/>
        <v>#DIV/0!</v>
      </c>
    </row>
    <row r="20" spans="1:7" x14ac:dyDescent="0.25">
      <c r="B20" s="15" t="s">
        <v>31</v>
      </c>
      <c r="C20" s="38"/>
      <c r="D20" s="24">
        <f ca="1">SUMIF($B$25:$B$95, "other", $D$25:$D$94)</f>
        <v>0</v>
      </c>
      <c r="E20" s="35">
        <f t="shared" ca="1" si="0"/>
        <v>0</v>
      </c>
      <c r="F20" s="37" t="e">
        <f t="shared" ca="1" si="1"/>
        <v>#DIV/0!</v>
      </c>
    </row>
    <row r="21" spans="1:7" x14ac:dyDescent="0.25">
      <c r="B21" s="23" t="s">
        <v>32</v>
      </c>
      <c r="C21" s="25">
        <f>SUM(C12:C20)</f>
        <v>0</v>
      </c>
      <c r="D21" s="25">
        <f ca="1">SUM(D12:D20)</f>
        <v>0</v>
      </c>
      <c r="E21" s="25">
        <f ca="1">SUM(E12:E20)</f>
        <v>0</v>
      </c>
      <c r="F21" s="37"/>
    </row>
    <row r="22" spans="1:7" x14ac:dyDescent="0.25">
      <c r="E22" s="18"/>
    </row>
    <row r="23" spans="1:7" ht="15.75" x14ac:dyDescent="0.25">
      <c r="B23" s="20" t="s">
        <v>33</v>
      </c>
      <c r="C23" s="20"/>
      <c r="D23" s="20"/>
      <c r="E23" s="20"/>
    </row>
    <row r="24" spans="1:7" s="21" customFormat="1" ht="15.75" x14ac:dyDescent="0.25">
      <c r="A24" s="29"/>
      <c r="B24" s="20" t="s">
        <v>13</v>
      </c>
      <c r="C24" s="20" t="s">
        <v>8</v>
      </c>
      <c r="D24" s="20" t="s">
        <v>34</v>
      </c>
      <c r="E24" s="20" t="s">
        <v>11</v>
      </c>
      <c r="F24" s="29"/>
      <c r="G24" s="29"/>
    </row>
    <row r="25" spans="1:7" ht="30" x14ac:dyDescent="0.25">
      <c r="B25" s="15" t="s">
        <v>84</v>
      </c>
      <c r="C25" s="30" t="s">
        <v>85</v>
      </c>
      <c r="D25" s="22"/>
      <c r="E25" s="15"/>
    </row>
    <row r="26" spans="1:7" x14ac:dyDescent="0.25">
      <c r="B26" s="15" t="s">
        <v>46</v>
      </c>
      <c r="C26" s="31" t="s">
        <v>73</v>
      </c>
      <c r="D26" s="22"/>
      <c r="E26" s="15"/>
    </row>
    <row r="27" spans="1:7" ht="30" x14ac:dyDescent="0.25">
      <c r="B27" s="15" t="s">
        <v>48</v>
      </c>
      <c r="C27" s="30" t="s">
        <v>35</v>
      </c>
      <c r="D27" s="22"/>
      <c r="E27" s="15"/>
    </row>
    <row r="28" spans="1:7" ht="30" x14ac:dyDescent="0.25">
      <c r="B28" s="15" t="s">
        <v>66</v>
      </c>
      <c r="C28" s="30" t="s">
        <v>37</v>
      </c>
      <c r="D28" s="22"/>
      <c r="E28" s="15"/>
    </row>
    <row r="29" spans="1:7" ht="30" x14ac:dyDescent="0.25">
      <c r="B29" s="15" t="s">
        <v>67</v>
      </c>
      <c r="C29" s="30" t="s">
        <v>39</v>
      </c>
      <c r="D29" s="22"/>
      <c r="E29" s="15"/>
    </row>
    <row r="30" spans="1:7" ht="30" x14ac:dyDescent="0.25">
      <c r="B30" s="15" t="s">
        <v>68</v>
      </c>
      <c r="C30" s="30" t="s">
        <v>39</v>
      </c>
      <c r="D30" s="22"/>
      <c r="E30" s="15"/>
    </row>
    <row r="31" spans="1:7" x14ac:dyDescent="0.25">
      <c r="B31" s="15" t="s">
        <v>69</v>
      </c>
      <c r="C31" s="33" t="s">
        <v>71</v>
      </c>
      <c r="D31" s="22"/>
      <c r="E31" s="15"/>
    </row>
    <row r="32" spans="1:7" x14ac:dyDescent="0.25">
      <c r="B32" s="15" t="s">
        <v>70</v>
      </c>
      <c r="C32" s="33" t="s">
        <v>72</v>
      </c>
      <c r="D32" s="22"/>
      <c r="E32" s="15"/>
    </row>
    <row r="33" spans="2:5" x14ac:dyDescent="0.25">
      <c r="B33" s="15" t="s">
        <v>38</v>
      </c>
      <c r="C33" s="33" t="s">
        <v>72</v>
      </c>
      <c r="D33" s="22"/>
      <c r="E33" s="15"/>
    </row>
    <row r="34" spans="2:5" x14ac:dyDescent="0.25">
      <c r="B34" s="15" t="s">
        <v>48</v>
      </c>
      <c r="C34" s="32"/>
      <c r="D34" s="22"/>
      <c r="E34" s="15"/>
    </row>
    <row r="35" spans="2:5" x14ac:dyDescent="0.25">
      <c r="B35" s="15"/>
      <c r="C35" s="32"/>
      <c r="D35" s="22"/>
      <c r="E35" s="15"/>
    </row>
    <row r="36" spans="2:5" x14ac:dyDescent="0.25">
      <c r="B36" s="15"/>
      <c r="C36" s="32"/>
      <c r="D36" s="22"/>
      <c r="E36" s="15"/>
    </row>
    <row r="37" spans="2:5" x14ac:dyDescent="0.25">
      <c r="B37" s="15"/>
      <c r="C37" s="32"/>
      <c r="D37" s="22"/>
      <c r="E37" s="15"/>
    </row>
    <row r="38" spans="2:5" x14ac:dyDescent="0.25">
      <c r="B38" s="15"/>
      <c r="C38" s="32"/>
      <c r="D38" s="22"/>
      <c r="E38" s="15"/>
    </row>
    <row r="39" spans="2:5" x14ac:dyDescent="0.25">
      <c r="B39" s="15"/>
      <c r="C39" s="32"/>
      <c r="D39" s="22"/>
      <c r="E39" s="15"/>
    </row>
    <row r="40" spans="2:5" x14ac:dyDescent="0.25">
      <c r="B40" s="15"/>
      <c r="C40" s="32"/>
      <c r="D40" s="22"/>
      <c r="E40" s="15"/>
    </row>
    <row r="41" spans="2:5" x14ac:dyDescent="0.25">
      <c r="B41" s="15"/>
      <c r="C41" s="32"/>
      <c r="D41" s="22"/>
      <c r="E41" s="15"/>
    </row>
    <row r="42" spans="2:5" x14ac:dyDescent="0.25">
      <c r="B42" s="15"/>
      <c r="C42" s="32"/>
      <c r="D42" s="22"/>
      <c r="E42" s="15"/>
    </row>
    <row r="43" spans="2:5" x14ac:dyDescent="0.25">
      <c r="B43" s="15"/>
      <c r="C43" s="32"/>
      <c r="D43" s="22"/>
      <c r="E43" s="15"/>
    </row>
    <row r="44" spans="2:5" x14ac:dyDescent="0.25">
      <c r="B44" s="15"/>
      <c r="C44" s="32"/>
      <c r="D44" s="22"/>
      <c r="E44" s="15"/>
    </row>
    <row r="45" spans="2:5" x14ac:dyDescent="0.25">
      <c r="B45" s="15"/>
      <c r="C45" s="32"/>
      <c r="D45" s="22"/>
      <c r="E45" s="15"/>
    </row>
    <row r="46" spans="2:5" x14ac:dyDescent="0.25">
      <c r="B46" s="15"/>
      <c r="C46" s="32"/>
      <c r="D46" s="22"/>
      <c r="E46" s="15"/>
    </row>
    <row r="47" spans="2:5" x14ac:dyDescent="0.25">
      <c r="B47" s="15"/>
      <c r="C47" s="32"/>
      <c r="D47" s="22"/>
      <c r="E47" s="15"/>
    </row>
    <row r="48" spans="2:5" x14ac:dyDescent="0.25">
      <c r="B48" s="15"/>
      <c r="C48" s="32"/>
      <c r="D48" s="22"/>
      <c r="E48" s="15"/>
    </row>
    <row r="49" spans="2:5" x14ac:dyDescent="0.25">
      <c r="B49" s="15"/>
      <c r="C49" s="32"/>
      <c r="D49" s="22"/>
      <c r="E49" s="15"/>
    </row>
    <row r="50" spans="2:5" x14ac:dyDescent="0.25">
      <c r="B50" s="15"/>
      <c r="C50" s="32"/>
      <c r="D50" s="22"/>
      <c r="E50" s="15"/>
    </row>
    <row r="51" spans="2:5" x14ac:dyDescent="0.25">
      <c r="B51" s="15"/>
      <c r="C51" s="32"/>
      <c r="D51" s="22"/>
      <c r="E51" s="15"/>
    </row>
    <row r="52" spans="2:5" x14ac:dyDescent="0.25">
      <c r="B52" s="15"/>
      <c r="C52" s="32"/>
      <c r="D52" s="22"/>
      <c r="E52" s="15"/>
    </row>
    <row r="53" spans="2:5" x14ac:dyDescent="0.25">
      <c r="B53" s="15"/>
      <c r="C53" s="32"/>
      <c r="D53" s="22"/>
      <c r="E53" s="15"/>
    </row>
    <row r="54" spans="2:5" x14ac:dyDescent="0.25">
      <c r="B54" s="15"/>
      <c r="C54" s="32"/>
      <c r="D54" s="22"/>
      <c r="E54" s="15"/>
    </row>
    <row r="55" spans="2:5" x14ac:dyDescent="0.25">
      <c r="B55" s="15"/>
      <c r="C55" s="32"/>
      <c r="D55" s="22"/>
      <c r="E55" s="15"/>
    </row>
    <row r="56" spans="2:5" x14ac:dyDescent="0.25">
      <c r="B56" s="15"/>
      <c r="C56" s="32"/>
      <c r="D56" s="22"/>
      <c r="E56" s="15"/>
    </row>
    <row r="57" spans="2:5" x14ac:dyDescent="0.25">
      <c r="B57" s="15"/>
      <c r="C57" s="32"/>
      <c r="D57" s="22"/>
      <c r="E57" s="15"/>
    </row>
    <row r="58" spans="2:5" x14ac:dyDescent="0.25">
      <c r="B58" s="15"/>
      <c r="C58" s="32"/>
      <c r="D58" s="22"/>
      <c r="E58" s="15"/>
    </row>
    <row r="59" spans="2:5" x14ac:dyDescent="0.25">
      <c r="B59" s="15"/>
      <c r="C59" s="32"/>
      <c r="D59" s="22"/>
      <c r="E59" s="15"/>
    </row>
    <row r="60" spans="2:5" x14ac:dyDescent="0.25">
      <c r="B60" s="15"/>
      <c r="C60" s="32"/>
      <c r="D60" s="22"/>
      <c r="E60" s="15"/>
    </row>
    <row r="61" spans="2:5" x14ac:dyDescent="0.25">
      <c r="B61" s="15"/>
      <c r="C61" s="32"/>
      <c r="D61" s="22"/>
      <c r="E61" s="15"/>
    </row>
    <row r="62" spans="2:5" x14ac:dyDescent="0.25">
      <c r="B62" s="15"/>
      <c r="C62" s="32"/>
      <c r="D62" s="22"/>
      <c r="E62" s="15"/>
    </row>
    <row r="63" spans="2:5" x14ac:dyDescent="0.25">
      <c r="B63" s="15"/>
      <c r="C63" s="32"/>
      <c r="D63" s="22"/>
      <c r="E63" s="15"/>
    </row>
    <row r="64" spans="2:5" x14ac:dyDescent="0.25">
      <c r="B64" s="15"/>
      <c r="C64" s="32"/>
      <c r="D64" s="22"/>
      <c r="E64" s="15"/>
    </row>
    <row r="65" spans="2:5" x14ac:dyDescent="0.25">
      <c r="B65" s="15"/>
      <c r="C65" s="32"/>
      <c r="D65" s="22"/>
      <c r="E65" s="15"/>
    </row>
    <row r="66" spans="2:5" x14ac:dyDescent="0.25">
      <c r="B66" s="15"/>
      <c r="C66" s="32"/>
      <c r="D66" s="22"/>
      <c r="E66" s="15"/>
    </row>
    <row r="67" spans="2:5" x14ac:dyDescent="0.25">
      <c r="B67" s="15"/>
      <c r="C67" s="32"/>
      <c r="D67" s="22"/>
      <c r="E67" s="15"/>
    </row>
    <row r="68" spans="2:5" x14ac:dyDescent="0.25">
      <c r="B68" s="15"/>
      <c r="C68" s="32"/>
      <c r="D68" s="22"/>
      <c r="E68" s="15"/>
    </row>
    <row r="69" spans="2:5" x14ac:dyDescent="0.25">
      <c r="B69" s="15"/>
      <c r="C69" s="32"/>
      <c r="D69" s="22"/>
      <c r="E69" s="15"/>
    </row>
    <row r="70" spans="2:5" x14ac:dyDescent="0.25">
      <c r="B70" s="15"/>
      <c r="C70" s="32"/>
      <c r="D70" s="22"/>
      <c r="E70" s="15"/>
    </row>
    <row r="71" spans="2:5" x14ac:dyDescent="0.25">
      <c r="B71" s="15"/>
      <c r="C71" s="32"/>
      <c r="D71" s="22"/>
      <c r="E71" s="15"/>
    </row>
    <row r="72" spans="2:5" x14ac:dyDescent="0.25">
      <c r="B72" s="15"/>
      <c r="C72" s="32"/>
      <c r="D72" s="22"/>
      <c r="E72" s="15"/>
    </row>
    <row r="73" spans="2:5" x14ac:dyDescent="0.25">
      <c r="B73" s="15"/>
      <c r="C73" s="32"/>
      <c r="D73" s="22"/>
      <c r="E73" s="15"/>
    </row>
    <row r="74" spans="2:5" x14ac:dyDescent="0.25">
      <c r="B74" s="15"/>
      <c r="C74" s="32"/>
      <c r="D74" s="22"/>
      <c r="E74" s="15"/>
    </row>
    <row r="75" spans="2:5" x14ac:dyDescent="0.25">
      <c r="B75" s="15"/>
      <c r="C75" s="32"/>
      <c r="D75" s="22"/>
      <c r="E75" s="15"/>
    </row>
    <row r="76" spans="2:5" x14ac:dyDescent="0.25">
      <c r="B76" s="15"/>
      <c r="C76" s="32"/>
      <c r="D76" s="22"/>
      <c r="E76" s="15"/>
    </row>
    <row r="77" spans="2:5" x14ac:dyDescent="0.25">
      <c r="B77" s="15"/>
      <c r="C77" s="32"/>
      <c r="D77" s="22"/>
      <c r="E77" s="15"/>
    </row>
    <row r="78" spans="2:5" x14ac:dyDescent="0.25">
      <c r="B78" s="15"/>
      <c r="C78" s="32"/>
      <c r="D78" s="22"/>
      <c r="E78" s="15"/>
    </row>
    <row r="79" spans="2:5" x14ac:dyDescent="0.25">
      <c r="B79" s="15"/>
      <c r="C79" s="32"/>
      <c r="D79" s="22"/>
      <c r="E79" s="15"/>
    </row>
    <row r="80" spans="2:5" x14ac:dyDescent="0.25">
      <c r="B80" s="15"/>
      <c r="C80" s="32"/>
      <c r="D80" s="22"/>
      <c r="E80" s="15"/>
    </row>
    <row r="81" spans="2:5" x14ac:dyDescent="0.25">
      <c r="B81" s="15"/>
      <c r="C81" s="32"/>
      <c r="D81" s="22"/>
      <c r="E81" s="15"/>
    </row>
    <row r="82" spans="2:5" x14ac:dyDescent="0.25">
      <c r="B82" s="15"/>
      <c r="C82" s="32"/>
      <c r="D82" s="22"/>
      <c r="E82" s="15"/>
    </row>
    <row r="83" spans="2:5" x14ac:dyDescent="0.25">
      <c r="B83" s="15"/>
      <c r="C83" s="32"/>
      <c r="D83" s="22"/>
      <c r="E83" s="15"/>
    </row>
    <row r="84" spans="2:5" x14ac:dyDescent="0.25">
      <c r="B84" s="15"/>
      <c r="C84" s="32"/>
      <c r="D84" s="22"/>
      <c r="E84" s="15"/>
    </row>
    <row r="85" spans="2:5" x14ac:dyDescent="0.25">
      <c r="B85" s="15"/>
      <c r="C85" s="32"/>
      <c r="D85" s="22"/>
      <c r="E85" s="15"/>
    </row>
    <row r="86" spans="2:5" x14ac:dyDescent="0.25">
      <c r="B86" s="15"/>
      <c r="C86" s="32"/>
      <c r="D86" s="22"/>
      <c r="E86" s="15"/>
    </row>
    <row r="87" spans="2:5" x14ac:dyDescent="0.25">
      <c r="B87" s="15"/>
      <c r="C87" s="32"/>
      <c r="D87" s="22"/>
      <c r="E87" s="15"/>
    </row>
    <row r="88" spans="2:5" x14ac:dyDescent="0.25">
      <c r="B88" s="15"/>
      <c r="C88" s="32"/>
      <c r="D88" s="22"/>
      <c r="E88" s="15"/>
    </row>
    <row r="89" spans="2:5" x14ac:dyDescent="0.25">
      <c r="B89" s="15"/>
      <c r="C89" s="32"/>
      <c r="D89" s="22"/>
      <c r="E89" s="15"/>
    </row>
    <row r="90" spans="2:5" x14ac:dyDescent="0.25">
      <c r="B90" s="15"/>
      <c r="C90" s="32"/>
      <c r="D90" s="22"/>
      <c r="E90" s="15"/>
    </row>
    <row r="91" spans="2:5" x14ac:dyDescent="0.25">
      <c r="B91" s="15"/>
      <c r="C91" s="32"/>
      <c r="D91" s="22"/>
      <c r="E91" s="15"/>
    </row>
    <row r="92" spans="2:5" x14ac:dyDescent="0.25">
      <c r="B92" s="15"/>
      <c r="C92" s="32"/>
      <c r="D92" s="22"/>
      <c r="E92" s="15"/>
    </row>
    <row r="93" spans="2:5" x14ac:dyDescent="0.25">
      <c r="B93" s="15"/>
      <c r="C93" s="32"/>
      <c r="D93" s="22"/>
      <c r="E93" s="15"/>
    </row>
    <row r="94" spans="2:5" x14ac:dyDescent="0.25">
      <c r="B94" s="15"/>
      <c r="C94" s="32"/>
      <c r="D94" s="22"/>
      <c r="E94" s="15"/>
    </row>
    <row r="95" spans="2:5" x14ac:dyDescent="0.25">
      <c r="B95" s="23" t="s">
        <v>15</v>
      </c>
      <c r="C95" s="32"/>
      <c r="D95" s="25">
        <f>SUM(D25:D94)</f>
        <v>0</v>
      </c>
      <c r="E95" s="15"/>
    </row>
    <row r="98" spans="2:4" x14ac:dyDescent="0.25">
      <c r="B98" s="18" t="s">
        <v>41</v>
      </c>
    </row>
    <row r="99" spans="2:4" x14ac:dyDescent="0.25">
      <c r="B99" s="15" t="s">
        <v>42</v>
      </c>
      <c r="C99" s="15"/>
      <c r="D99" s="27" t="s">
        <v>43</v>
      </c>
    </row>
    <row r="100" spans="2:4" x14ac:dyDescent="0.25">
      <c r="B100" s="15"/>
      <c r="C100" s="15"/>
      <c r="D100" s="27"/>
    </row>
    <row r="101" spans="2:4" x14ac:dyDescent="0.25">
      <c r="B101" s="15"/>
      <c r="C101" s="15"/>
      <c r="D101" s="27"/>
    </row>
    <row r="102" spans="2:4" x14ac:dyDescent="0.25">
      <c r="B102" s="15"/>
      <c r="C102" s="15"/>
      <c r="D102" s="27"/>
    </row>
  </sheetData>
  <sheetProtection algorithmName="SHA-512" hashValue="Glm+v3Wc5q9nf3hIBw6oZSrw7bitRkP5UJ9rhjQWFRt7TYYTrZPxg6ZXTrI4nEJwgi0vIrLJSCn0/U4llJZVtg==" saltValue="6hAdgPJROLNO5hASMWpxug==" spinCount="100000" sheet="1" insertRows="0" deleteRows="0" selectLockedCells="1"/>
  <conditionalFormatting sqref="F12:F20">
    <cfRule type="cellIs" dxfId="0" priority="1" operator="lessThan">
      <formula>-10%</formula>
    </cfRule>
  </conditionalFormatting>
  <dataValidations count="2">
    <dataValidation type="list" allowBlank="1" showInputMessage="1" showErrorMessage="1" sqref="B27:B94" xr:uid="{3FFDFB64-2174-4632-AF6F-0D21223BE211}">
      <formula1>"Staffing, Consumables, Travel and subsistence, Royce facilities, Non-Royce facilities, Subcontracting, Market Research, Other"</formula1>
    </dataValidation>
    <dataValidation type="list" allowBlank="1" showInputMessage="1" showErrorMessage="1" sqref="B25:B26" xr:uid="{A92022BE-8D9B-4CA8-8CA9-8E99783A2862}">
      <formula1>"Staffing, Equipment, Consumables, Travel and subsistence, Royce facilities, Non-Royce facilities, Subcontracting, Market Research, Other"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28E4-C7C1-475A-B231-E5BA2F106029}">
  <dimension ref="B2:H30"/>
  <sheetViews>
    <sheetView workbookViewId="0">
      <selection activeCell="B11" sqref="B11"/>
    </sheetView>
  </sheetViews>
  <sheetFormatPr defaultColWidth="8.85546875" defaultRowHeight="15" x14ac:dyDescent="0.25"/>
  <cols>
    <col min="2" max="2" width="18.42578125" customWidth="1"/>
    <col min="3" max="3" width="18" customWidth="1"/>
  </cols>
  <sheetData>
    <row r="2" spans="2:8" x14ac:dyDescent="0.25">
      <c r="B2" t="s">
        <v>44</v>
      </c>
    </row>
    <row r="3" spans="2:8" x14ac:dyDescent="0.25">
      <c r="B3" s="2" t="s">
        <v>45</v>
      </c>
      <c r="C3" s="3" t="e">
        <f>SUMIF(#REF!,Sheet2!$B3,#REF!)</f>
        <v>#REF!</v>
      </c>
    </row>
    <row r="4" spans="2:8" x14ac:dyDescent="0.25">
      <c r="B4" s="2" t="s">
        <v>46</v>
      </c>
      <c r="C4" s="3" t="e">
        <f>SUMIF(#REF!,Sheet2!$B4,#REF!)</f>
        <v>#REF!</v>
      </c>
      <c r="H4" s="2" t="s">
        <v>47</v>
      </c>
    </row>
    <row r="5" spans="2:8" x14ac:dyDescent="0.25">
      <c r="B5" s="2" t="s">
        <v>48</v>
      </c>
      <c r="C5" s="3" t="e">
        <f>SUMIF(#REF!,Sheet2!$B5,#REF!)</f>
        <v>#REF!</v>
      </c>
      <c r="H5" s="2" t="s">
        <v>49</v>
      </c>
    </row>
    <row r="6" spans="2:8" x14ac:dyDescent="0.25">
      <c r="B6" s="2" t="s">
        <v>36</v>
      </c>
      <c r="C6" s="3" t="e">
        <f>SUMIF(#REF!,Sheet2!$B6,#REF!)</f>
        <v>#REF!</v>
      </c>
      <c r="H6" s="2" t="s">
        <v>50</v>
      </c>
    </row>
    <row r="7" spans="2:8" x14ac:dyDescent="0.25">
      <c r="B7" s="2" t="s">
        <v>38</v>
      </c>
      <c r="C7" s="3" t="e">
        <f>SUMIF(#REF!,Sheet2!$B7,#REF!)</f>
        <v>#REF!</v>
      </c>
      <c r="H7" s="2" t="s">
        <v>51</v>
      </c>
    </row>
    <row r="8" spans="2:8" x14ac:dyDescent="0.25">
      <c r="B8" s="2" t="s">
        <v>52</v>
      </c>
      <c r="C8" s="3" t="e">
        <f>SUMIF(#REF!,Sheet2!$B8,#REF!)</f>
        <v>#REF!</v>
      </c>
      <c r="H8" s="2" t="s">
        <v>53</v>
      </c>
    </row>
    <row r="9" spans="2:8" x14ac:dyDescent="0.25">
      <c r="B9" s="2" t="s">
        <v>54</v>
      </c>
      <c r="C9" s="3" t="e">
        <f>SUMIF(#REF!,Sheet2!$B9,#REF!)</f>
        <v>#REF!</v>
      </c>
      <c r="H9" s="2" t="s">
        <v>55</v>
      </c>
    </row>
    <row r="10" spans="2:8" x14ac:dyDescent="0.25">
      <c r="B10" s="2" t="s">
        <v>56</v>
      </c>
      <c r="C10" s="3" t="e">
        <f>SUMIF(#REF!,Sheet2!$B10,#REF!)</f>
        <v>#REF!</v>
      </c>
      <c r="H10" s="2" t="s">
        <v>57</v>
      </c>
    </row>
    <row r="11" spans="2:8" x14ac:dyDescent="0.25">
      <c r="B11" s="2"/>
      <c r="C11" s="3" t="e">
        <f>SUMIF(#REF!,Sheet2!$B11,#REF!)</f>
        <v>#REF!</v>
      </c>
      <c r="H11" s="2"/>
    </row>
    <row r="12" spans="2:8" x14ac:dyDescent="0.25">
      <c r="C12" s="4" t="e">
        <f>SUM(C3:C11)</f>
        <v>#REF!</v>
      </c>
      <c r="H12" s="2" t="s">
        <v>58</v>
      </c>
    </row>
    <row r="13" spans="2:8" x14ac:dyDescent="0.25">
      <c r="C13" t="e">
        <f>C12=#REF!</f>
        <v>#REF!</v>
      </c>
    </row>
    <row r="15" spans="2:8" x14ac:dyDescent="0.25">
      <c r="B15" s="13" t="s">
        <v>59</v>
      </c>
    </row>
    <row r="16" spans="2:8" x14ac:dyDescent="0.25">
      <c r="B16" s="13" t="s">
        <v>60</v>
      </c>
    </row>
    <row r="17" spans="2:3" x14ac:dyDescent="0.25">
      <c r="B17" s="13" t="s">
        <v>61</v>
      </c>
    </row>
    <row r="18" spans="2:3" x14ac:dyDescent="0.25">
      <c r="B18" s="13"/>
    </row>
    <row r="19" spans="2:3" x14ac:dyDescent="0.25">
      <c r="B19" s="14" t="s">
        <v>62</v>
      </c>
    </row>
    <row r="20" spans="2:3" x14ac:dyDescent="0.25">
      <c r="B20" s="13" t="s">
        <v>63</v>
      </c>
    </row>
    <row r="21" spans="2:3" x14ac:dyDescent="0.25">
      <c r="B21" s="13" t="s">
        <v>64</v>
      </c>
    </row>
    <row r="24" spans="2:3" x14ac:dyDescent="0.25">
      <c r="B24" t="s">
        <v>65</v>
      </c>
    </row>
    <row r="25" spans="2:3" x14ac:dyDescent="0.25">
      <c r="B25" s="2" t="s">
        <v>45</v>
      </c>
      <c r="C25" s="3" t="e">
        <f>SUMIF(#REF!,Sheet2!$B25,#REF!)</f>
        <v>#REF!</v>
      </c>
    </row>
    <row r="26" spans="2:3" x14ac:dyDescent="0.25">
      <c r="B26" s="2" t="s">
        <v>46</v>
      </c>
      <c r="C26" s="3" t="e">
        <f>SUMIF(#REF!,Sheet2!$B26,#REF!)</f>
        <v>#REF!</v>
      </c>
    </row>
    <row r="27" spans="2:3" x14ac:dyDescent="0.25">
      <c r="B27" s="2" t="s">
        <v>48</v>
      </c>
      <c r="C27" s="3" t="e">
        <f>SUMIF(#REF!,Sheet2!$B27,#REF!)</f>
        <v>#REF!</v>
      </c>
    </row>
    <row r="28" spans="2:3" x14ac:dyDescent="0.25">
      <c r="B28" s="2" t="s">
        <v>36</v>
      </c>
      <c r="C28" s="3" t="e">
        <f>SUMIF(#REF!,Sheet2!$B28,#REF!)</f>
        <v>#REF!</v>
      </c>
    </row>
    <row r="29" spans="2:3" x14ac:dyDescent="0.25">
      <c r="B29" s="2" t="s">
        <v>38</v>
      </c>
      <c r="C29" s="3" t="e">
        <f>SUMIF(#REF!,Sheet2!$B29,#REF!)</f>
        <v>#REF!</v>
      </c>
    </row>
    <row r="30" spans="2:3" x14ac:dyDescent="0.25">
      <c r="B30" s="2" t="s">
        <v>40</v>
      </c>
      <c r="C30" s="3" t="e">
        <f>SUMIF(#REF!,Sheet2!$B30,#REF!)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196A14868EA4C8D959C4B94C6F429" ma:contentTypeVersion="4" ma:contentTypeDescription="Create a new document." ma:contentTypeScope="" ma:versionID="5643d6684d0b6d73bc6bb5ede36e9033">
  <xsd:schema xmlns:xsd="http://www.w3.org/2001/XMLSchema" xmlns:xs="http://www.w3.org/2001/XMLSchema" xmlns:p="http://schemas.microsoft.com/office/2006/metadata/properties" xmlns:ns2="43550ea7-cae0-481c-ba6e-d95085db517b" targetNamespace="http://schemas.microsoft.com/office/2006/metadata/properties" ma:root="true" ma:fieldsID="a6351d2ccc82c5704f9cdb530836325b" ns2:_="">
    <xsd:import namespace="43550ea7-cae0-481c-ba6e-d95085db5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50ea7-cae0-481c-ba6e-d95085db51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566D76-3E8F-4098-923C-0B34CD399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50ea7-cae0-481c-ba6e-d95085db5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7DE6BD-2855-4111-8BC6-8A55ADB646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727C2-D07E-40C3-8A1F-58F2C678F7FA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43550ea7-cae0-481c-ba6e-d95085db517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Cost log (3)</vt:lpstr>
      <vt:lpstr>Instructions</vt:lpstr>
      <vt:lpstr>Expenditure</vt:lpstr>
      <vt:lpstr>Sheet2</vt:lpstr>
      <vt:lpstr>typelist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Moores</dc:creator>
  <cp:keywords/>
  <dc:description/>
  <cp:lastModifiedBy>Charlotte Hart</cp:lastModifiedBy>
  <cp:revision/>
  <dcterms:created xsi:type="dcterms:W3CDTF">2022-12-13T13:53:13Z</dcterms:created>
  <dcterms:modified xsi:type="dcterms:W3CDTF">2026-02-13T10:18:03Z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0x010100F98196A14868EA4C8D959C4B94C6F429</vt:lpwstr>
  </property>
  <property fmtid="{D5CDD505-2E9C-101B-9397-08002B2CF9AE}" pid="3" name="MediaServiceImageTags">
    <vt:lpwstr/>
  </property>
</Properties>
</file>