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https://livemanchesterac.sharepoint.com/sites/UOM-RI-ROYCE-ICP/Shared Documents/General/2025 ICP Metamaterials call/Web content and guidance/"/>
    </mc:Choice>
  </mc:AlternateContent>
  <xr:revisionPtr revIDLastSave="308" documentId="8_{A5514829-493A-4FDE-91A6-C5494C7CB2F7}" xr6:coauthVersionLast="47" xr6:coauthVersionMax="47" xr10:uidLastSave="{38CF0D44-31CE-A54F-948F-ADC4206B5F3C}"/>
  <bookViews>
    <workbookView xWindow="1120" yWindow="540" windowWidth="28800" windowHeight="16660" activeTab="2" xr2:uid="{CDAEC939-E320-405E-B919-7DD16279BC93}"/>
  </bookViews>
  <sheets>
    <sheet name="Payments Process" sheetId="3" r:id="rId1"/>
    <sheet name="Summary" sheetId="10" r:id="rId2"/>
    <sheet name="HEI (1)" sheetId="1" r:id="rId3"/>
    <sheet name="Cost log (3)" sheetId="5" state="hidden" r:id="rId4"/>
    <sheet name="HEI (2)" sheetId="11" r:id="rId5"/>
    <sheet name="RTO_Charity (1)" sheetId="4" r:id="rId6"/>
    <sheet name="RTO_Charity (2)" sheetId="8" r:id="rId7"/>
    <sheet name="Company (1)" sheetId="6" r:id="rId8"/>
    <sheet name="Company (2)" sheetId="9" r:id="rId9"/>
    <sheet name="Sheet2" sheetId="2" state="hidden" r:id="rId10"/>
  </sheets>
  <definedNames>
    <definedName name="typelist">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0" l="1"/>
  <c r="C5" i="10"/>
  <c r="D97" i="9"/>
  <c r="C16" i="9"/>
  <c r="C9" i="10" s="1"/>
  <c r="D13" i="9"/>
  <c r="E13" i="9" s="1"/>
  <c r="F13" i="9" s="1"/>
  <c r="D12" i="9"/>
  <c r="E12" i="9" s="1"/>
  <c r="F12" i="9" s="1"/>
  <c r="D11" i="9"/>
  <c r="E11" i="9" s="1"/>
  <c r="F5" i="9"/>
  <c r="E86" i="9" s="1"/>
  <c r="D12" i="6"/>
  <c r="D98" i="8"/>
  <c r="E98" i="8" s="1"/>
  <c r="F4" i="8" s="1"/>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C16" i="8"/>
  <c r="D15" i="8"/>
  <c r="E15" i="8" s="1"/>
  <c r="F15" i="8" s="1"/>
  <c r="D14" i="8"/>
  <c r="E14" i="8" s="1"/>
  <c r="F14" i="8" s="1"/>
  <c r="D13" i="8"/>
  <c r="E13" i="8" s="1"/>
  <c r="F13" i="8" s="1"/>
  <c r="D12" i="8"/>
  <c r="E12" i="8" s="1"/>
  <c r="F12" i="8" s="1"/>
  <c r="D11" i="8"/>
  <c r="E11" i="8" s="1"/>
  <c r="F11" i="8" s="1"/>
  <c r="D10" i="8"/>
  <c r="E10" i="8" s="1"/>
  <c r="F10" i="8" s="1"/>
  <c r="D9" i="8"/>
  <c r="E9" i="8" s="1"/>
  <c r="F9" i="8" s="1"/>
  <c r="D8" i="8"/>
  <c r="D15" i="4"/>
  <c r="D14" i="4"/>
  <c r="D13" i="4"/>
  <c r="D12" i="4"/>
  <c r="D11" i="4"/>
  <c r="D8" i="4"/>
  <c r="D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C16" i="11"/>
  <c r="D15" i="11"/>
  <c r="E15" i="11" s="1"/>
  <c r="F15" i="11" s="1"/>
  <c r="D14" i="11"/>
  <c r="E14" i="11" s="1"/>
  <c r="F14" i="11" s="1"/>
  <c r="D13" i="11"/>
  <c r="E13" i="11" s="1"/>
  <c r="F13" i="11" s="1"/>
  <c r="D12" i="11"/>
  <c r="E12" i="11" s="1"/>
  <c r="F12" i="11" s="1"/>
  <c r="D11" i="11"/>
  <c r="E11" i="11" s="1"/>
  <c r="F11" i="11" s="1"/>
  <c r="D10" i="11"/>
  <c r="E10" i="11" s="1"/>
  <c r="F10" i="11" s="1"/>
  <c r="D9" i="11"/>
  <c r="E9" i="11" s="1"/>
  <c r="F9" i="11" s="1"/>
  <c r="D9" i="1"/>
  <c r="E28" i="9" l="1"/>
  <c r="E52" i="9"/>
  <c r="E76" i="9"/>
  <c r="E30" i="9"/>
  <c r="E54" i="9"/>
  <c r="E78" i="9"/>
  <c r="E31" i="9"/>
  <c r="E55" i="9"/>
  <c r="E79" i="9"/>
  <c r="E63" i="9"/>
  <c r="E42" i="9"/>
  <c r="E66" i="9"/>
  <c r="E90" i="9"/>
  <c r="E32" i="9"/>
  <c r="E39" i="9"/>
  <c r="E19" i="9"/>
  <c r="D14" i="9" s="1"/>
  <c r="E14" i="9" s="1"/>
  <c r="F14" i="9" s="1"/>
  <c r="E43" i="9"/>
  <c r="E67" i="9"/>
  <c r="E91" i="9"/>
  <c r="E64" i="9"/>
  <c r="E20" i="9"/>
  <c r="E44" i="9"/>
  <c r="E68" i="9"/>
  <c r="E92" i="9"/>
  <c r="E80" i="9"/>
  <c r="E33" i="9"/>
  <c r="E57" i="9"/>
  <c r="E81" i="9"/>
  <c r="E40" i="9"/>
  <c r="E88" i="9"/>
  <c r="E21" i="9"/>
  <c r="E45" i="9"/>
  <c r="E69" i="9"/>
  <c r="E93" i="9"/>
  <c r="E56" i="9"/>
  <c r="E87" i="9"/>
  <c r="E27" i="9"/>
  <c r="E51" i="9"/>
  <c r="E75" i="9"/>
  <c r="F11" i="9"/>
  <c r="E29" i="9"/>
  <c r="E41" i="9"/>
  <c r="D15" i="9" s="1"/>
  <c r="E15" i="9" s="1"/>
  <c r="F15" i="9" s="1"/>
  <c r="E53" i="9"/>
  <c r="E65" i="9"/>
  <c r="E77" i="9"/>
  <c r="E89" i="9"/>
  <c r="E22" i="9"/>
  <c r="E34" i="9"/>
  <c r="E46" i="9"/>
  <c r="E58" i="9"/>
  <c r="E70" i="9"/>
  <c r="E82" i="9"/>
  <c r="E94" i="9"/>
  <c r="E23" i="9"/>
  <c r="E35" i="9"/>
  <c r="E47" i="9"/>
  <c r="E59" i="9"/>
  <c r="E71" i="9"/>
  <c r="E83" i="9"/>
  <c r="E95" i="9"/>
  <c r="E24" i="9"/>
  <c r="E36" i="9"/>
  <c r="E48" i="9"/>
  <c r="E60" i="9"/>
  <c r="E72" i="9"/>
  <c r="E84" i="9"/>
  <c r="E96" i="9"/>
  <c r="E25" i="9"/>
  <c r="E37" i="9"/>
  <c r="E49" i="9"/>
  <c r="E61" i="9"/>
  <c r="E73" i="9"/>
  <c r="E85" i="9"/>
  <c r="E26" i="9"/>
  <c r="E38" i="9"/>
  <c r="E50" i="9"/>
  <c r="E62" i="9"/>
  <c r="E74" i="9"/>
  <c r="D16" i="8"/>
  <c r="E8" i="8"/>
  <c r="E98" i="11"/>
  <c r="F4" i="11" s="1"/>
  <c r="D8" i="11"/>
  <c r="D16" i="11" s="1"/>
  <c r="D16" i="9" l="1"/>
  <c r="E16" i="9"/>
  <c r="E97" i="9"/>
  <c r="F8" i="9" s="1"/>
  <c r="E16" i="8"/>
  <c r="F8" i="8"/>
  <c r="E8" i="11"/>
  <c r="E16" i="11" s="1"/>
  <c r="B5" i="10"/>
  <c r="B9" i="10"/>
  <c r="B8" i="10"/>
  <c r="B7" i="10"/>
  <c r="B6" i="10"/>
  <c r="B4" i="10"/>
  <c r="F8" i="11" l="1"/>
  <c r="D5" i="10"/>
  <c r="C16" i="6"/>
  <c r="C8" i="10" s="1"/>
  <c r="C29" i="2"/>
  <c r="C28" i="2"/>
  <c r="C27" i="2"/>
  <c r="C26" i="2"/>
  <c r="C25" i="2"/>
  <c r="C16" i="4"/>
  <c r="C6" i="10" s="1"/>
  <c r="D7" i="10" l="1"/>
  <c r="D9" i="10" l="1"/>
  <c r="C16" i="1" l="1"/>
  <c r="C4" i="10" s="1"/>
  <c r="C10" i="10" s="1"/>
  <c r="E12" i="6"/>
  <c r="F12" i="6" s="1"/>
  <c r="E15" i="4"/>
  <c r="F15" i="4" s="1"/>
  <c r="E13" i="4"/>
  <c r="F13" i="4" s="1"/>
  <c r="D97" i="6" l="1"/>
  <c r="D98" i="4"/>
  <c r="E98" i="4" s="1"/>
  <c r="F4" i="4" s="1"/>
  <c r="D6" i="10" s="1"/>
  <c r="E21" i="4"/>
  <c r="E22" i="4"/>
  <c r="E23" i="4"/>
  <c r="E24" i="4"/>
  <c r="E12" i="4" s="1"/>
  <c r="F12" i="4" s="1"/>
  <c r="E25" i="4"/>
  <c r="E26" i="4"/>
  <c r="E11" i="4" s="1"/>
  <c r="F11" i="4" s="1"/>
  <c r="E27" i="4"/>
  <c r="E28" i="4"/>
  <c r="E29" i="4"/>
  <c r="E30" i="4"/>
  <c r="E31" i="4"/>
  <c r="E32" i="4"/>
  <c r="D10" i="4" s="1"/>
  <c r="E10" i="4" s="1"/>
  <c r="F10" i="4" s="1"/>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20" i="4"/>
  <c r="D9" i="4" s="1"/>
  <c r="D98" i="1"/>
  <c r="F5" i="6"/>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99" i="5" s="1"/>
  <c r="E17" i="5"/>
  <c r="E16" i="5"/>
  <c r="E15" i="5"/>
  <c r="E14" i="5"/>
  <c r="E13" i="5"/>
  <c r="E12" i="5"/>
  <c r="E11" i="5"/>
  <c r="E10" i="5"/>
  <c r="E9" i="5"/>
  <c r="E18" i="5" s="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C10" i="2"/>
  <c r="E20" i="1"/>
  <c r="D15" i="1" s="1"/>
  <c r="E9" i="4" l="1"/>
  <c r="F9" i="4" s="1"/>
  <c r="E15" i="1"/>
  <c r="F15" i="1" s="1"/>
  <c r="D8" i="1"/>
  <c r="E8" i="1" s="1"/>
  <c r="D14" i="1"/>
  <c r="E14" i="1" s="1"/>
  <c r="F14" i="1" s="1"/>
  <c r="E31" i="6"/>
  <c r="E22" i="6"/>
  <c r="E8" i="4"/>
  <c r="F8" i="4" s="1"/>
  <c r="D10" i="1"/>
  <c r="C8" i="2"/>
  <c r="D13" i="1"/>
  <c r="C7" i="2"/>
  <c r="D12" i="1"/>
  <c r="C5" i="2"/>
  <c r="C9" i="2"/>
  <c r="C6" i="2"/>
  <c r="D11" i="1"/>
  <c r="C4" i="2"/>
  <c r="E75" i="6"/>
  <c r="E27" i="6"/>
  <c r="D14" i="6" s="1"/>
  <c r="E14" i="6" s="1"/>
  <c r="F14" i="6" s="1"/>
  <c r="E62" i="6"/>
  <c r="E90" i="6"/>
  <c r="E42" i="6"/>
  <c r="E29" i="6"/>
  <c r="E87" i="6"/>
  <c r="E51" i="6"/>
  <c r="E74" i="6"/>
  <c r="E26" i="6"/>
  <c r="E78" i="6"/>
  <c r="E66" i="6"/>
  <c r="E54" i="6"/>
  <c r="E30" i="6"/>
  <c r="E89" i="6"/>
  <c r="E77" i="6"/>
  <c r="E65" i="6"/>
  <c r="E53" i="6"/>
  <c r="E41" i="6"/>
  <c r="E88" i="6"/>
  <c r="E76" i="6"/>
  <c r="E64" i="6"/>
  <c r="E52" i="6"/>
  <c r="E40" i="6"/>
  <c r="E28" i="6"/>
  <c r="E39" i="6"/>
  <c r="E19" i="6"/>
  <c r="E50" i="6"/>
  <c r="E85" i="6"/>
  <c r="E61" i="6"/>
  <c r="E37" i="6"/>
  <c r="E84" i="6"/>
  <c r="E60" i="6"/>
  <c r="E24" i="6"/>
  <c r="E83" i="6"/>
  <c r="E71" i="6"/>
  <c r="E47" i="6"/>
  <c r="E35" i="6"/>
  <c r="E94" i="6"/>
  <c r="E82" i="6"/>
  <c r="E70" i="6"/>
  <c r="E58" i="6"/>
  <c r="E46" i="6"/>
  <c r="E34" i="6"/>
  <c r="E93" i="6"/>
  <c r="E81" i="6"/>
  <c r="E69" i="6"/>
  <c r="E57" i="6"/>
  <c r="E45" i="6"/>
  <c r="E33" i="6"/>
  <c r="E21" i="6"/>
  <c r="E63" i="6"/>
  <c r="E86" i="6"/>
  <c r="E38" i="6"/>
  <c r="E73" i="6"/>
  <c r="E49" i="6"/>
  <c r="E25" i="6"/>
  <c r="E96" i="6"/>
  <c r="E72" i="6"/>
  <c r="E48" i="6"/>
  <c r="E36" i="6"/>
  <c r="E95" i="6"/>
  <c r="E59" i="6"/>
  <c r="E23" i="6"/>
  <c r="E92" i="6"/>
  <c r="E80" i="6"/>
  <c r="E68" i="6"/>
  <c r="E56" i="6"/>
  <c r="E44" i="6"/>
  <c r="E32" i="6"/>
  <c r="E20" i="6"/>
  <c r="E91" i="6"/>
  <c r="E79" i="6"/>
  <c r="E67" i="6"/>
  <c r="E55" i="6"/>
  <c r="E43" i="6"/>
  <c r="E4" i="5"/>
  <c r="E98" i="1"/>
  <c r="F4" i="1" s="1"/>
  <c r="D4" i="10" s="1"/>
  <c r="C3" i="2"/>
  <c r="D13" i="6" l="1"/>
  <c r="E13" i="6" s="1"/>
  <c r="F13" i="6" s="1"/>
  <c r="D11" i="6"/>
  <c r="E11" i="6" s="1"/>
  <c r="F11" i="6" s="1"/>
  <c r="D15" i="6"/>
  <c r="E15" i="6" s="1"/>
  <c r="F15" i="6" s="1"/>
  <c r="E9" i="1"/>
  <c r="F9" i="1" s="1"/>
  <c r="E13" i="1"/>
  <c r="F13" i="1" s="1"/>
  <c r="E11" i="1"/>
  <c r="F11" i="1" s="1"/>
  <c r="E12" i="1"/>
  <c r="F12" i="1" s="1"/>
  <c r="E10" i="1"/>
  <c r="F10" i="1" s="1"/>
  <c r="D16" i="1"/>
  <c r="F8" i="1"/>
  <c r="E97" i="6"/>
  <c r="F8" i="6" s="1"/>
  <c r="D8" i="10" s="1"/>
  <c r="D10" i="10" s="1"/>
  <c r="C12" i="2"/>
  <c r="E16" i="1" l="1"/>
  <c r="D16" i="6"/>
  <c r="E16" i="6"/>
  <c r="E14" i="4"/>
  <c r="D16" i="4"/>
  <c r="C13" i="2"/>
  <c r="F14" i="4" l="1"/>
  <c r="E16" i="4"/>
</calcChain>
</file>

<file path=xl/sharedStrings.xml><?xml version="1.0" encoding="utf-8"?>
<sst xmlns="http://schemas.openxmlformats.org/spreadsheetml/2006/main" count="266" uniqueCount="101">
  <si>
    <t xml:space="preserve">The cost log should be completed by the lead partner named on the award letter.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</si>
  <si>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</si>
  <si>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Outline payments process</t>
  </si>
  <si>
    <t>Bidders are to invoice for all costs incurred in carrying out the project, in-line with the cost breakdown provided with the bid and capped at the "Total funding requested".</t>
  </si>
  <si>
    <t>A "Cost log" must be completed and submitted with each invoice.</t>
  </si>
  <si>
    <t>Purchase order values</t>
  </si>
  <si>
    <t>Purchase orders will be issued for the full amount of funding awarded (the "Total funding requested" on the costing form).</t>
  </si>
  <si>
    <t xml:space="preserve">Note: </t>
  </si>
  <si>
    <t xml:space="preserve">If The University of Manchester is a collaborator, any funding allocated to the University will be retained (to avoid money being paid to a bidder only to be paid back to the University). </t>
  </si>
  <si>
    <t xml:space="preserve">Therefore in this case the purchase order value will be the "Total Funding Requested" (as per the costing form submitted) less the amount of funding allocated to the University. </t>
  </si>
  <si>
    <t xml:space="preserve">The University of Manchester partner is responsible for their claims.  </t>
  </si>
  <si>
    <t>Invoicing</t>
  </si>
  <si>
    <t>Bidders have two options available to them in regards to invoicing, they may either;</t>
  </si>
  <si>
    <t>- invoice Royce at the end of each calendar month for that month’s project costs, or</t>
  </si>
  <si>
    <t>- invoice in full at the end of the project for all costs incurred.</t>
  </si>
  <si>
    <t>Deadlines for claims</t>
  </si>
  <si>
    <t>The University of Manchester only:</t>
  </si>
  <si>
    <t xml:space="preserve">All The University of Manchester bidders or project partners will be allocated a chargecode. </t>
  </si>
  <si>
    <t>If Manchester is leading the project the total budget will be for the "Total funding requested," or if Manchester is a project partner, the budget will be for Manchester costs only. </t>
  </si>
  <si>
    <t>A "Cost log" must be completed and submitted to Royce Manchester for the total claim, either for the project if leading or Manchester incurred costs if a project partner.  </t>
  </si>
  <si>
    <t xml:space="preserve">Please ensure that all costs are received on the allocated chargecode before this date, including any funding being flowed to non-Manchester partners if leading. </t>
  </si>
  <si>
    <t>Summary</t>
  </si>
  <si>
    <t>Organisation Type</t>
  </si>
  <si>
    <t>Organisation Name</t>
  </si>
  <si>
    <t>Royce Funded Budget</t>
  </si>
  <si>
    <t>Total Claim</t>
  </si>
  <si>
    <t>HEI 1</t>
  </si>
  <si>
    <t>HEI 2</t>
  </si>
  <si>
    <t>RTO 1</t>
  </si>
  <si>
    <t>RTO 2</t>
  </si>
  <si>
    <t>Company 1</t>
  </si>
  <si>
    <t>Company 2</t>
  </si>
  <si>
    <t>ICP Number (ICPXXX)</t>
  </si>
  <si>
    <t>Project Title</t>
  </si>
  <si>
    <t>Total claim</t>
  </si>
  <si>
    <t>Dates / period the claim relates to</t>
  </si>
  <si>
    <t>Type of Cost</t>
  </si>
  <si>
    <t>Grant Value</t>
  </si>
  <si>
    <t>Spend</t>
  </si>
  <si>
    <t>Varience (£)</t>
  </si>
  <si>
    <t>Varience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</si>
  <si>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
    </r>
    <r>
      <rPr>
        <u/>
        <sz val="11"/>
        <color rgb="FF212121"/>
        <rFont val="Calibri"/>
        <family val="2"/>
        <scheme val="minor"/>
      </rPr>
      <t>It is not possible to vire from indirect costs/overheads.</t>
    </r>
  </si>
  <si>
    <t>TOTAL</t>
  </si>
  <si>
    <t xml:space="preserve">Royce Facilities Only </t>
  </si>
  <si>
    <t>Description</t>
  </si>
  <si>
    <t>Total cost</t>
  </si>
  <si>
    <t>100% Royce</t>
  </si>
  <si>
    <t>Comments</t>
  </si>
  <si>
    <t xml:space="preserve">Total Royce Faciltiies: </t>
  </si>
  <si>
    <t>All Other Costs</t>
  </si>
  <si>
    <t xml:space="preserve">Type of cost </t>
  </si>
  <si>
    <t>80% Royce</t>
  </si>
  <si>
    <t>Total Other Costs:</t>
  </si>
  <si>
    <t>Programme*</t>
  </si>
  <si>
    <t>*ICPXXX</t>
  </si>
  <si>
    <t>Project reference</t>
  </si>
  <si>
    <t>PO number</t>
  </si>
  <si>
    <t>Royce Contribution %</t>
  </si>
  <si>
    <t>Business Size**</t>
  </si>
  <si>
    <t xml:space="preserve">**Mandatory </t>
  </si>
  <si>
    <t>Type of RD&amp;I Project**</t>
  </si>
  <si>
    <t>% Royce</t>
  </si>
  <si>
    <t>Spinout/Microbusiness/ Small Enterprise</t>
  </si>
  <si>
    <t>Industrial Research</t>
  </si>
  <si>
    <t>HEI and RTO List</t>
  </si>
  <si>
    <t>Personnel</t>
  </si>
  <si>
    <t>Travel</t>
  </si>
  <si>
    <t>Other</t>
  </si>
  <si>
    <t>Indirects</t>
  </si>
  <si>
    <t>Applications Scientists</t>
  </si>
  <si>
    <t>Non-Royce Facilities</t>
  </si>
  <si>
    <t>Experimental Development</t>
  </si>
  <si>
    <t>Feasibility Studies</t>
  </si>
  <si>
    <t>Medium Enterprise</t>
  </si>
  <si>
    <t>Large Enterprise</t>
  </si>
  <si>
    <t>Company List</t>
  </si>
  <si>
    <t xml:space="preserve">A purchase order will be issued by The University of Manchester to each successful bidder for the total funding awarded for each project. </t>
  </si>
  <si>
    <t>The latter will need to be arranged through local department project support/operations.</t>
  </si>
  <si>
    <t>Explanation</t>
  </si>
  <si>
    <t>Amount</t>
  </si>
  <si>
    <r>
      <t xml:space="preserve">If the </t>
    </r>
    <r>
      <rPr>
        <i/>
        <u/>
        <sz val="11"/>
        <color rgb="FFFF0000"/>
        <rFont val="Aptos"/>
        <family val="2"/>
      </rPr>
      <t>total cost</t>
    </r>
    <r>
      <rPr>
        <i/>
        <sz val="11"/>
        <color theme="1"/>
        <rFont val="Aptos"/>
        <family val="2"/>
      </rPr>
      <t xml:space="preserve"> of your claim includes irrecoverable VAT, please detail the amounts included and an explanation of why it can’t be recovered from HMRC</t>
    </r>
  </si>
  <si>
    <t xml:space="preserve">Submission of the final cost logs, invoices and industry independent accountant’s report or signed Director’s statement should be submitted 1 month after the end of the project (as per the funding agreement). </t>
  </si>
  <si>
    <t xml:space="preserve">As per the terms of this funding, only eligible expenditure incurred by the project and before the end date specified on the award letter can be claimed. </t>
  </si>
  <si>
    <t>Royce Facilities</t>
  </si>
  <si>
    <t>ICP Round 5 payment process – February 2025</t>
  </si>
  <si>
    <t xml:space="preserve">Please complete the top box on each tab with the ICP Grant Number (ICPXXX), the organisation name, the title of the project and the dates the claim relates to. </t>
  </si>
  <si>
    <r>
      <t>Please complete the Grant Value section using the ‘</t>
    </r>
    <r>
      <rPr>
        <b/>
        <sz val="11"/>
        <color theme="1"/>
        <rFont val="Calibri"/>
        <family val="2"/>
        <scheme val="minor"/>
      </rPr>
      <t>Funding Requested</t>
    </r>
    <r>
      <rPr>
        <sz val="11"/>
        <color theme="1"/>
        <rFont val="Calibri"/>
        <family val="2"/>
        <scheme val="minor"/>
      </rPr>
      <t xml:space="preserve">’ amounts detailed in your costing sheet that formed Appendix 1 of the award letter. Please do not use total project costs. </t>
    </r>
  </si>
  <si>
    <t xml:space="preserve">Please then provide a full breakdown of your expenditure for this project, selecting the appropriate cost category from the dropdown menu. In particular, please detail the staff and their FTE (e.g engineer 0.5FTE), consumables and other costs. </t>
  </si>
  <si>
    <r>
      <t xml:space="preserve">Each project partner can vire up to 10% of category budgets between staff, travel, consumables and non-Royce facilities without approval from Royce.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</si>
  <si>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All invoices must quote The University of Manchester purchase order number and be supported by a completed cost log. As per the terms of this funding, only eligible expenditure incurred by the project before its official end date can be claimed.</t>
  </si>
  <si>
    <r>
      <t xml:space="preserve">Cost logs, invoices and industry independent accountant’s reports/ Director’s statements should be uploaded to the claims form on Flexigrant. Queries can be sent to: </t>
    </r>
    <r>
      <rPr>
        <b/>
        <u/>
        <sz val="11"/>
        <color theme="1"/>
        <rFont val="Calibri (Body)"/>
      </rPr>
      <t>grants@royce.ac.uk.</t>
    </r>
  </si>
  <si>
    <t>Consumables and Minor Equipment</t>
  </si>
  <si>
    <t>Total Personnel Costs</t>
  </si>
  <si>
    <t>Total Travel Costs</t>
  </si>
  <si>
    <t>Total Other Costs</t>
  </si>
  <si>
    <t>Total Indirect Costs</t>
  </si>
  <si>
    <t>Total Application Scientists Costs</t>
  </si>
  <si>
    <t>Total Royce facilities Costs</t>
  </si>
  <si>
    <t>Total non-Royce facilities Costs</t>
  </si>
  <si>
    <t>Total Consumables and Minor Equipment Costs</t>
  </si>
  <si>
    <t>Metamaterials ICP Number (ICPMXXX)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</si>
</sst>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dd/mm/yyyy;@"/>
  </numFmts>
  <fonts count="22"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b/>
      <u/>
      <sz val="16"/>
      <color theme="1"/>
      <name val="Calibri"/>
      <family val="2"/>
      <scheme val="minor"/>
    </font>
    <font>
      <b/>
      <sz val="12"/>
      <color theme="0"/>
      <name val="Calibri"/>
      <family val="2"/>
      <scheme val="minor"/>
    </font>
    <font>
      <b/>
      <u/>
      <sz val="14"/>
      <color theme="1"/>
      <name val="Calibri"/>
      <family val="2"/>
      <scheme val="minor"/>
    </font>
    <font>
      <sz val="12"/>
      <color rgb="FF212121"/>
      <name val="Calibri"/>
      <family val="2"/>
      <scheme val="minor"/>
    </font>
    <font>
      <b/>
      <sz val="12"/>
      <color rgb="FF212121"/>
      <name val="Calibri"/>
      <family val="2"/>
      <scheme val="minor"/>
    </font>
    <font>
      <sz val="10"/>
      <color rgb="FF000000"/>
      <name val="Calibri"/>
      <family val="2"/>
      <scheme val="minor"/>
    </font>
    <font>
      <sz val="10"/>
      <name val="Calibri"/>
      <family val="2"/>
      <scheme val="minor"/>
    </font>
    <font>
      <sz val="10"/>
      <name val="Arial"/>
      <family val="2"/>
    </font>
    <font>
      <sz val="11"/>
      <color rgb="FF212121"/>
      <name val="Calibri"/>
      <family val="2"/>
      <scheme val="minor"/>
    </font>
    <font>
      <u/>
      <sz val="11"/>
      <color rgb="FF212121"/>
      <name val="Calibri"/>
      <family val="2"/>
      <scheme val="minor"/>
    </font>
    <font>
      <sz val="11"/>
      <color rgb="FF000000"/>
      <name val="Aptos"/>
      <family val="2"/>
    </font>
    <font>
      <b/>
      <u/>
      <sz val="11"/>
      <color theme="1"/>
      <name val="Calibri (Body)"/>
    </font>
    <font>
      <i/>
      <sz val="11"/>
      <color theme="1"/>
      <name val="Aptos"/>
      <family val="2"/>
    </font>
    <font>
      <i/>
      <u/>
      <sz val="11"/>
      <color rgb="FFFF0000"/>
      <name val="Aptos"/>
      <family val="2"/>
    </font>
  </fonts>
  <fills count="4">
    <fill>
      <patternFill patternType="none"/>
    </fill>
    <fill>
      <patternFill patternType="gray125"/>
    </fill>
    <fill>
      <patternFill patternType="solid">
        <fgColor rgb="FF00A79D"/>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15" fillId="0" borderId="0"/>
  </cellStyleXfs>
  <cellXfs count="64">
    <xf numFmtId="0" fontId="0" fillId="0" borderId="0" xfId="0"/>
    <xf numFmtId="164" fontId="0" fillId="0" borderId="0" xfId="1" applyFont="1"/>
    <xf numFmtId="0" fontId="0" fillId="0" borderId="1" xfId="0" applyBorder="1"/>
    <xf numFmtId="164" fontId="0" fillId="0" borderId="1" xfId="1" applyFont="1" applyBorder="1"/>
    <xf numFmtId="164" fontId="3" fillId="0" borderId="1" xfId="0" applyNumberFormat="1" applyFont="1" applyBorder="1"/>
    <xf numFmtId="0" fontId="4" fillId="2" borderId="1" xfId="0" applyFont="1" applyFill="1" applyBorder="1"/>
    <xf numFmtId="0" fontId="6" fillId="0" borderId="0" xfId="0" applyFont="1" applyAlignment="1">
      <alignment vertical="center"/>
    </xf>
    <xf numFmtId="164" fontId="0" fillId="3" borderId="1" xfId="1" applyFont="1" applyFill="1" applyBorder="1"/>
    <xf numFmtId="0" fontId="8" fillId="0" borderId="0" xfId="0" applyFont="1" applyAlignment="1">
      <alignment vertical="center"/>
    </xf>
    <xf numFmtId="0" fontId="9" fillId="2" borderId="0" xfId="0" applyFont="1" applyFill="1" applyAlignment="1">
      <alignment horizontal="center"/>
    </xf>
    <xf numFmtId="0" fontId="5" fillId="0" borderId="0" xfId="0" applyFont="1"/>
    <xf numFmtId="165" fontId="0" fillId="0" borderId="0" xfId="0" applyNumberFormat="1"/>
    <xf numFmtId="0" fontId="9" fillId="2" borderId="2" xfId="0" applyFont="1" applyFill="1" applyBorder="1" applyAlignment="1">
      <alignment horizont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4" fontId="6" fillId="0" borderId="3" xfId="0" applyNumberFormat="1" applyFont="1" applyBorder="1"/>
    <xf numFmtId="0" fontId="3" fillId="0" borderId="1" xfId="0" applyFont="1" applyBorder="1"/>
    <xf numFmtId="0" fontId="13" fillId="0" borderId="0" xfId="0" applyFont="1"/>
    <xf numFmtId="0" fontId="14" fillId="0" borderId="0" xfId="0" applyFont="1" applyAlignment="1">
      <alignment horizontal="left"/>
    </xf>
    <xf numFmtId="0" fontId="0" fillId="0" borderId="1" xfId="0" applyBorder="1" applyProtection="1">
      <protection locked="0"/>
    </xf>
    <xf numFmtId="164" fontId="0" fillId="0" borderId="1" xfId="1" applyFont="1" applyBorder="1" applyProtection="1">
      <protection locked="0"/>
    </xf>
    <xf numFmtId="0" fontId="4" fillId="2" borderId="1" xfId="0" applyFont="1" applyFill="1" applyBorder="1" applyProtection="1">
      <protection locked="0"/>
    </xf>
    <xf numFmtId="165" fontId="0" fillId="0" borderId="0" xfId="0" applyNumberFormat="1" applyProtection="1">
      <protection locked="0"/>
    </xf>
    <xf numFmtId="164" fontId="0" fillId="0" borderId="0" xfId="1" applyFont="1" applyProtection="1">
      <protection locked="0"/>
    </xf>
    <xf numFmtId="0" fontId="0" fillId="0" borderId="0" xfId="0" applyProtection="1">
      <protection locked="0"/>
    </xf>
    <xf numFmtId="0" fontId="9" fillId="2" borderId="2" xfId="0" applyFont="1" applyFill="1" applyBorder="1" applyAlignment="1" applyProtection="1">
      <alignment horizontal="center"/>
      <protection locked="0"/>
    </xf>
    <xf numFmtId="9" fontId="6" fillId="0" borderId="3" xfId="2" applyFont="1" applyBorder="1" applyProtection="1">
      <protection locked="0"/>
    </xf>
    <xf numFmtId="44" fontId="6" fillId="0" borderId="3" xfId="0" applyNumberFormat="1" applyFont="1" applyBorder="1" applyProtection="1">
      <protection locked="0"/>
    </xf>
    <xf numFmtId="0" fontId="9" fillId="2" borderId="0" xfId="0" applyFont="1" applyFill="1" applyAlignment="1" applyProtection="1">
      <alignment horizontal="center"/>
      <protection locked="0"/>
    </xf>
    <xf numFmtId="0" fontId="5" fillId="0" borderId="0" xfId="0" applyFont="1" applyProtection="1">
      <protection locked="0"/>
    </xf>
    <xf numFmtId="164" fontId="0" fillId="3" borderId="1" xfId="1" applyFont="1" applyFill="1" applyBorder="1" applyProtection="1">
      <protection locked="0"/>
    </xf>
    <xf numFmtId="164" fontId="0" fillId="3" borderId="4" xfId="1" applyFont="1" applyFill="1" applyBorder="1" applyProtection="1">
      <protection locked="0"/>
    </xf>
    <xf numFmtId="0" fontId="3" fillId="0" borderId="1" xfId="0" applyFont="1" applyBorder="1" applyProtection="1">
      <protection locked="0"/>
    </xf>
    <xf numFmtId="164" fontId="3" fillId="0" borderId="6" xfId="1" applyFont="1" applyBorder="1" applyProtection="1">
      <protection locked="0"/>
    </xf>
    <xf numFmtId="164" fontId="0" fillId="3" borderId="5" xfId="1" applyFont="1" applyFill="1" applyBorder="1" applyProtection="1">
      <protection locked="0"/>
    </xf>
    <xf numFmtId="0" fontId="0" fillId="0" borderId="7" xfId="0" applyBorder="1" applyProtection="1">
      <protection locked="0"/>
    </xf>
    <xf numFmtId="164" fontId="3" fillId="0" borderId="1" xfId="1" applyFont="1" applyBorder="1" applyProtection="1">
      <protection locked="0"/>
    </xf>
    <xf numFmtId="164" fontId="0" fillId="3" borderId="1" xfId="1" applyFont="1" applyFill="1" applyBorder="1" applyProtection="1"/>
    <xf numFmtId="9" fontId="0" fillId="3" borderId="1" xfId="2" applyFont="1" applyFill="1" applyBorder="1" applyProtection="1"/>
    <xf numFmtId="0" fontId="1" fillId="0" borderId="0" xfId="0" applyFont="1" applyAlignment="1">
      <alignment vertical="center"/>
    </xf>
    <xf numFmtId="164" fontId="3" fillId="3" borderId="1" xfId="1" applyFont="1" applyFill="1" applyBorder="1" applyProtection="1"/>
    <xf numFmtId="9" fontId="3" fillId="3" borderId="1" xfId="2" applyFont="1" applyFill="1" applyBorder="1" applyProtection="1"/>
    <xf numFmtId="17" fontId="4" fillId="2" borderId="1" xfId="0" applyNumberFormat="1" applyFont="1" applyFill="1" applyBorder="1" applyProtection="1">
      <protection locked="0"/>
    </xf>
    <xf numFmtId="0" fontId="0" fillId="0" borderId="0" xfId="0" applyAlignment="1">
      <alignment horizontal="center" vertical="center" wrapText="1"/>
    </xf>
    <xf numFmtId="0" fontId="18" fillId="0" borderId="0" xfId="0" applyFont="1"/>
    <xf numFmtId="0" fontId="0" fillId="0" borderId="8" xfId="0" applyBorder="1" applyAlignment="1">
      <alignment vertical="center"/>
    </xf>
    <xf numFmtId="0" fontId="9" fillId="2" borderId="1" xfId="0" applyFont="1" applyFill="1" applyBorder="1" applyAlignment="1" applyProtection="1">
      <alignment horizontal="center"/>
      <protection locked="0"/>
    </xf>
    <xf numFmtId="164" fontId="9" fillId="2" borderId="1" xfId="0" applyNumberFormat="1" applyFont="1" applyFill="1" applyBorder="1" applyAlignment="1" applyProtection="1">
      <alignment horizontal="center"/>
      <protection locked="0"/>
    </xf>
    <xf numFmtId="164" fontId="9" fillId="2" borderId="1" xfId="1" applyFont="1" applyFill="1" applyBorder="1" applyAlignment="1" applyProtection="1">
      <alignment horizontal="center"/>
      <protection locked="0"/>
    </xf>
    <xf numFmtId="0" fontId="0" fillId="3" borderId="1" xfId="0" applyFill="1" applyBorder="1"/>
    <xf numFmtId="49" fontId="0" fillId="3" borderId="1" xfId="0" applyNumberFormat="1" applyFill="1" applyBorder="1"/>
    <xf numFmtId="164" fontId="0" fillId="3" borderId="1" xfId="0" applyNumberFormat="1" applyFill="1" applyBorder="1"/>
    <xf numFmtId="0" fontId="1" fillId="0" borderId="0" xfId="0" applyFont="1" applyProtection="1">
      <protection locked="0"/>
    </xf>
    <xf numFmtId="0" fontId="0" fillId="0" borderId="0" xfId="0" applyAlignment="1">
      <alignment vertical="center"/>
    </xf>
    <xf numFmtId="0" fontId="16" fillId="0" borderId="0" xfId="0" applyFont="1" applyAlignment="1">
      <alignment vertical="center"/>
    </xf>
    <xf numFmtId="0" fontId="20" fillId="0" borderId="0" xfId="0" applyFont="1"/>
    <xf numFmtId="0" fontId="0" fillId="0" borderId="10" xfId="0" applyBorder="1"/>
    <xf numFmtId="164" fontId="3" fillId="0" borderId="1" xfId="1" applyFont="1" applyBorder="1" applyProtection="1"/>
    <xf numFmtId="0" fontId="4" fillId="2" borderId="6"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0" fillId="0" borderId="0" xfId="0" applyAlignment="1">
      <alignment horizontal="center" vertical="center" wrapText="1"/>
    </xf>
    <xf numFmtId="0" fontId="0" fillId="0" borderId="8" xfId="0" applyBorder="1" applyAlignment="1">
      <alignment horizontal="center" vertical="center" wrapText="1"/>
    </xf>
  </cellXfs>
  <cellStyles count="4">
    <cellStyle name="Currency" xfId="1" builtinId="4"/>
    <cellStyle name="Normal" xfId="0" builtinId="0"/>
    <cellStyle name="Normal 2" xfId="3" xr:uid="{7FA530C5-CADD-4DD8-8980-20E9E11F3B10}"/>
    <cellStyle name="Per cent" xfId="2"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BC9C-6994-4464-A2E2-BAB616AECBFC}">
  <dimension ref="B2:B46"/>
  <sheetViews>
    <sheetView topLeftCell="B1" zoomScaleNormal="100" workbookViewId="0">
      <selection activeCell="B47" sqref="B47"/>
    </sheetView>
  </sheetViews>
  <sheetFormatPr baseColWidth="10" defaultColWidth="8.83203125" defaultRowHeight="15" x14ac:dyDescent="0.2"/>
  <cols>
    <col min="2" max="2" width="207.1640625" bestFit="1" customWidth="1"/>
  </cols>
  <sheetData>
    <row r="2" spans="2:2" ht="21" x14ac:dyDescent="0.2">
      <c r="B2" s="8" t="s">
        <v>84</v>
      </c>
    </row>
    <row r="3" spans="2:2" ht="15" customHeight="1" x14ac:dyDescent="0.2">
      <c r="B3" s="8"/>
    </row>
    <row r="4" spans="2:2" x14ac:dyDescent="0.2">
      <c r="B4" s="54" t="s">
        <v>0</v>
      </c>
    </row>
    <row r="5" spans="2:2" x14ac:dyDescent="0.2">
      <c r="B5" t="s">
        <v>85</v>
      </c>
    </row>
    <row r="6" spans="2:2" x14ac:dyDescent="0.2">
      <c r="B6" t="s">
        <v>86</v>
      </c>
    </row>
    <row r="7" spans="2:2" x14ac:dyDescent="0.2">
      <c r="B7" s="45" t="s">
        <v>87</v>
      </c>
    </row>
    <row r="9" spans="2:2" x14ac:dyDescent="0.2">
      <c r="B9" s="46" t="s">
        <v>88</v>
      </c>
    </row>
    <row r="10" spans="2:2" x14ac:dyDescent="0.2">
      <c r="B10" s="46"/>
    </row>
    <row r="11" spans="2:2" ht="16" x14ac:dyDescent="0.2">
      <c r="B11" s="6" t="s">
        <v>2</v>
      </c>
    </row>
    <row r="12" spans="2:2" x14ac:dyDescent="0.2">
      <c r="B12" s="54" t="s">
        <v>76</v>
      </c>
    </row>
    <row r="13" spans="2:2" x14ac:dyDescent="0.2">
      <c r="B13" s="54" t="s">
        <v>3</v>
      </c>
    </row>
    <row r="14" spans="2:2" x14ac:dyDescent="0.2">
      <c r="B14" s="54" t="s">
        <v>4</v>
      </c>
    </row>
    <row r="15" spans="2:2" ht="16" x14ac:dyDescent="0.2">
      <c r="B15" s="40"/>
    </row>
    <row r="16" spans="2:2" ht="16" x14ac:dyDescent="0.2">
      <c r="B16" s="6" t="s">
        <v>5</v>
      </c>
    </row>
    <row r="17" spans="2:2" x14ac:dyDescent="0.2">
      <c r="B17" s="54" t="s">
        <v>6</v>
      </c>
    </row>
    <row r="18" spans="2:2" x14ac:dyDescent="0.2">
      <c r="B18" s="54"/>
    </row>
    <row r="19" spans="2:2" ht="16" x14ac:dyDescent="0.2">
      <c r="B19" s="6" t="s">
        <v>7</v>
      </c>
    </row>
    <row r="20" spans="2:2" x14ac:dyDescent="0.2">
      <c r="B20" s="54" t="s">
        <v>8</v>
      </c>
    </row>
    <row r="21" spans="2:2" x14ac:dyDescent="0.2">
      <c r="B21" s="54" t="s">
        <v>9</v>
      </c>
    </row>
    <row r="22" spans="2:2" x14ac:dyDescent="0.2">
      <c r="B22" s="54" t="s">
        <v>10</v>
      </c>
    </row>
    <row r="23" spans="2:2" ht="16" x14ac:dyDescent="0.2">
      <c r="B23" s="40"/>
    </row>
    <row r="24" spans="2:2" ht="16" x14ac:dyDescent="0.2">
      <c r="B24" s="6" t="s">
        <v>11</v>
      </c>
    </row>
    <row r="25" spans="2:2" x14ac:dyDescent="0.2">
      <c r="B25" s="54" t="s">
        <v>12</v>
      </c>
    </row>
    <row r="26" spans="2:2" x14ac:dyDescent="0.2">
      <c r="B26" s="54" t="s">
        <v>13</v>
      </c>
    </row>
    <row r="27" spans="2:2" x14ac:dyDescent="0.2">
      <c r="B27" s="54" t="s">
        <v>14</v>
      </c>
    </row>
    <row r="28" spans="2:2" ht="16" x14ac:dyDescent="0.2">
      <c r="B28" s="40"/>
    </row>
    <row r="29" spans="2:2" ht="16" x14ac:dyDescent="0.2">
      <c r="B29" s="6" t="s">
        <v>15</v>
      </c>
    </row>
    <row r="30" spans="2:2" ht="16.5" customHeight="1" x14ac:dyDescent="0.2">
      <c r="B30" s="54" t="s">
        <v>89</v>
      </c>
    </row>
    <row r="31" spans="2:2" x14ac:dyDescent="0.2">
      <c r="B31" s="54" t="s">
        <v>81</v>
      </c>
    </row>
    <row r="32" spans="2:2" ht="16" x14ac:dyDescent="0.2">
      <c r="B32" s="40"/>
    </row>
    <row r="33" spans="2:2" ht="16" x14ac:dyDescent="0.2">
      <c r="B33" s="40"/>
    </row>
    <row r="34" spans="2:2" ht="19" x14ac:dyDescent="0.2">
      <c r="B34" s="13" t="s">
        <v>16</v>
      </c>
    </row>
    <row r="35" spans="2:2" ht="16" x14ac:dyDescent="0.2">
      <c r="B35" s="15" t="s">
        <v>2</v>
      </c>
    </row>
    <row r="36" spans="2:2" x14ac:dyDescent="0.2">
      <c r="B36" s="55" t="s">
        <v>17</v>
      </c>
    </row>
    <row r="37" spans="2:2" x14ac:dyDescent="0.2">
      <c r="B37" s="55" t="s">
        <v>18</v>
      </c>
    </row>
    <row r="38" spans="2:2" x14ac:dyDescent="0.2">
      <c r="B38" s="55" t="s">
        <v>19</v>
      </c>
    </row>
    <row r="39" spans="2:2" ht="16" x14ac:dyDescent="0.2">
      <c r="B39" s="14"/>
    </row>
    <row r="40" spans="2:2" ht="16" x14ac:dyDescent="0.2">
      <c r="B40" s="15" t="s">
        <v>15</v>
      </c>
    </row>
    <row r="41" spans="2:2" x14ac:dyDescent="0.2">
      <c r="B41" s="55" t="s">
        <v>82</v>
      </c>
    </row>
    <row r="42" spans="2:2" x14ac:dyDescent="0.2">
      <c r="B42" s="55" t="s">
        <v>20</v>
      </c>
    </row>
    <row r="43" spans="2:2" x14ac:dyDescent="0.2">
      <c r="B43" s="55" t="s">
        <v>77</v>
      </c>
    </row>
    <row r="44" spans="2:2" ht="16" x14ac:dyDescent="0.2">
      <c r="B44" s="40"/>
    </row>
    <row r="45" spans="2:2" ht="16" x14ac:dyDescent="0.2">
      <c r="B45" s="40"/>
    </row>
    <row r="46" spans="2:2" x14ac:dyDescent="0.2">
      <c r="B46" t="s">
        <v>90</v>
      </c>
    </row>
  </sheetData>
  <sheetProtection algorithmName="SHA-512" hashValue="9ukwhgRlACLqL7UUpXzyQXyofudzWPhG3hXbLySQE+qxQaEVcMKK5w0S66vGwaF/X7unQVaIyY8ZXdzgvF0pew==" saltValue="8ccs81lct75dT+4msKwWFw==" spinCount="100000" sheet="1" objects="1" scenarios="1"/>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8E4-C7C1-475A-B231-E5BA2F106029}">
  <dimension ref="B2:H29"/>
  <sheetViews>
    <sheetView workbookViewId="0">
      <selection activeCell="H4" sqref="H4:H6"/>
    </sheetView>
  </sheetViews>
  <sheetFormatPr baseColWidth="10" defaultColWidth="8.83203125" defaultRowHeight="15" x14ac:dyDescent="0.2"/>
  <cols>
    <col min="2" max="2" width="18.5" customWidth="1"/>
    <col min="3" max="3" width="18" customWidth="1"/>
  </cols>
  <sheetData>
    <row r="2" spans="2:8" x14ac:dyDescent="0.2">
      <c r="B2" t="s">
        <v>64</v>
      </c>
    </row>
    <row r="3" spans="2:8" x14ac:dyDescent="0.2">
      <c r="B3" s="2" t="s">
        <v>65</v>
      </c>
      <c r="C3" s="3">
        <f>SUMIF('HEI (1)'!B:B,Sheet2!$B3,'HEI (1)'!F:F)</f>
        <v>0</v>
      </c>
    </row>
    <row r="4" spans="2:8" x14ac:dyDescent="0.2">
      <c r="B4" s="2" t="s">
        <v>91</v>
      </c>
      <c r="C4" s="3">
        <f>SUMIF('HEI (1)'!B:B,Sheet2!$B4,'HEI (1)'!F:F)</f>
        <v>0</v>
      </c>
      <c r="H4" s="2" t="s">
        <v>92</v>
      </c>
    </row>
    <row r="5" spans="2:8" x14ac:dyDescent="0.2">
      <c r="B5" s="2" t="s">
        <v>66</v>
      </c>
      <c r="C5" s="3">
        <f>SUMIF('HEI (1)'!B:B,Sheet2!$B5,'HEI (1)'!F:F)</f>
        <v>0</v>
      </c>
      <c r="H5" s="2" t="s">
        <v>99</v>
      </c>
    </row>
    <row r="6" spans="2:8" x14ac:dyDescent="0.2">
      <c r="B6" s="2" t="s">
        <v>67</v>
      </c>
      <c r="C6" s="3">
        <f>SUMIF('HEI (1)'!B:B,Sheet2!$B6,'HEI (1)'!F:F)</f>
        <v>0</v>
      </c>
      <c r="H6" s="2" t="s">
        <v>93</v>
      </c>
    </row>
    <row r="7" spans="2:8" x14ac:dyDescent="0.2">
      <c r="B7" s="2" t="s">
        <v>68</v>
      </c>
      <c r="C7" s="3">
        <f>SUMIF('HEI (1)'!B:B,Sheet2!$B7,'HEI (1)'!F:F)</f>
        <v>0</v>
      </c>
      <c r="H7" s="2" t="s">
        <v>94</v>
      </c>
    </row>
    <row r="8" spans="2:8" x14ac:dyDescent="0.2">
      <c r="B8" s="2" t="s">
        <v>69</v>
      </c>
      <c r="C8" s="3">
        <f>SUMIF('HEI (1)'!B:B,Sheet2!$B8,'HEI (1)'!F:F)</f>
        <v>0</v>
      </c>
      <c r="H8" s="2" t="s">
        <v>95</v>
      </c>
    </row>
    <row r="9" spans="2:8" x14ac:dyDescent="0.2">
      <c r="B9" s="57" t="s">
        <v>83</v>
      </c>
      <c r="C9" s="3">
        <f>SUMIF('HEI (1)'!B:B,Sheet2!$B10,'HEI (1)'!F:F)</f>
        <v>0</v>
      </c>
      <c r="H9" s="2" t="s">
        <v>96</v>
      </c>
    </row>
    <row r="10" spans="2:8" x14ac:dyDescent="0.2">
      <c r="B10" s="2" t="s">
        <v>70</v>
      </c>
      <c r="C10" s="3">
        <f>SUMIF('HEI (1)'!B:B,Sheet2!#REF!,'HEI (1)'!F:F)</f>
        <v>0</v>
      </c>
      <c r="H10" s="2" t="s">
        <v>97</v>
      </c>
    </row>
    <row r="11" spans="2:8" x14ac:dyDescent="0.2">
      <c r="H11" s="2" t="s">
        <v>98</v>
      </c>
    </row>
    <row r="12" spans="2:8" x14ac:dyDescent="0.2">
      <c r="C12" s="4">
        <f>SUM(C3:C10)</f>
        <v>0</v>
      </c>
      <c r="H12" s="2"/>
    </row>
    <row r="13" spans="2:8" x14ac:dyDescent="0.2">
      <c r="C13" t="b">
        <f>C12='HEI (1)'!F4</f>
        <v>1</v>
      </c>
    </row>
    <row r="15" spans="2:8" x14ac:dyDescent="0.2">
      <c r="B15" s="18" t="s">
        <v>63</v>
      </c>
    </row>
    <row r="16" spans="2:8" x14ac:dyDescent="0.2">
      <c r="B16" s="18" t="s">
        <v>71</v>
      </c>
    </row>
    <row r="17" spans="2:3" x14ac:dyDescent="0.2">
      <c r="B17" s="18" t="s">
        <v>72</v>
      </c>
    </row>
    <row r="18" spans="2:3" x14ac:dyDescent="0.2">
      <c r="B18" s="18"/>
    </row>
    <row r="19" spans="2:3" x14ac:dyDescent="0.2">
      <c r="B19" s="19" t="s">
        <v>62</v>
      </c>
    </row>
    <row r="20" spans="2:3" x14ac:dyDescent="0.2">
      <c r="B20" s="18" t="s">
        <v>73</v>
      </c>
    </row>
    <row r="21" spans="2:3" x14ac:dyDescent="0.2">
      <c r="B21" s="18" t="s">
        <v>74</v>
      </c>
    </row>
    <row r="24" spans="2:3" x14ac:dyDescent="0.2">
      <c r="B24" t="s">
        <v>75</v>
      </c>
    </row>
    <row r="25" spans="2:3" x14ac:dyDescent="0.2">
      <c r="B25" s="2" t="s">
        <v>65</v>
      </c>
      <c r="C25" s="3">
        <f>SUMIF('HEI (1)'!B:B,Sheet2!$B25,'HEI (1)'!F:F)</f>
        <v>0</v>
      </c>
    </row>
    <row r="26" spans="2:3" x14ac:dyDescent="0.2">
      <c r="B26" s="2" t="s">
        <v>91</v>
      </c>
      <c r="C26" s="3">
        <f>SUMIF('HEI (1)'!B:B,Sheet2!$B26,'HEI (1)'!F:F)</f>
        <v>0</v>
      </c>
    </row>
    <row r="27" spans="2:3" x14ac:dyDescent="0.2">
      <c r="B27" s="2" t="s">
        <v>66</v>
      </c>
      <c r="C27" s="3">
        <f>SUMIF('HEI (1)'!B:B,Sheet2!$B27,'HEI (1)'!F:F)</f>
        <v>0</v>
      </c>
    </row>
    <row r="28" spans="2:3" x14ac:dyDescent="0.2">
      <c r="B28" s="2" t="s">
        <v>67</v>
      </c>
      <c r="C28" s="3">
        <f>SUMIF('HEI (1)'!B:B,Sheet2!$B28,'HEI (1)'!F:F)</f>
        <v>0</v>
      </c>
    </row>
    <row r="29" spans="2:3" x14ac:dyDescent="0.2">
      <c r="B29" s="2" t="s">
        <v>70</v>
      </c>
      <c r="C29" s="3">
        <f>SUMIF('HEI (1)'!B:B,Sheet2!$B29,'HEI (1)'!F:F)</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6DBE-BDC5-428C-ABD8-90B0BD0BB6E2}">
  <dimension ref="A1:D10"/>
  <sheetViews>
    <sheetView workbookViewId="0">
      <selection activeCell="D8" sqref="D8"/>
    </sheetView>
  </sheetViews>
  <sheetFormatPr baseColWidth="10" defaultColWidth="8.83203125" defaultRowHeight="15" x14ac:dyDescent="0.2"/>
  <cols>
    <col min="1" max="1" width="17.5" bestFit="1" customWidth="1"/>
    <col min="2" max="2" width="25" customWidth="1"/>
    <col min="3" max="3" width="24.33203125" customWidth="1"/>
    <col min="4" max="4" width="29.5" customWidth="1"/>
    <col min="5" max="5" width="11.5" bestFit="1" customWidth="1"/>
    <col min="6" max="6" width="12.1640625" bestFit="1" customWidth="1"/>
  </cols>
  <sheetData>
    <row r="1" spans="1:4" ht="21" x14ac:dyDescent="0.25">
      <c r="A1" s="59" t="s">
        <v>21</v>
      </c>
      <c r="B1" s="60"/>
      <c r="C1" s="60"/>
      <c r="D1" s="61"/>
    </row>
    <row r="3" spans="1:4" ht="16" x14ac:dyDescent="0.2">
      <c r="A3" s="47" t="s">
        <v>22</v>
      </c>
      <c r="B3" s="47" t="s">
        <v>23</v>
      </c>
      <c r="C3" s="47" t="s">
        <v>24</v>
      </c>
      <c r="D3" s="47" t="s">
        <v>25</v>
      </c>
    </row>
    <row r="4" spans="1:4" x14ac:dyDescent="0.2">
      <c r="A4" s="50" t="s">
        <v>26</v>
      </c>
      <c r="B4" s="51">
        <f>'HEI (1)'!C4</f>
        <v>0</v>
      </c>
      <c r="C4" s="52">
        <f>'HEI (1)'!C16</f>
        <v>0</v>
      </c>
      <c r="D4" s="7">
        <f>'HEI (1)'!F4</f>
        <v>0</v>
      </c>
    </row>
    <row r="5" spans="1:4" x14ac:dyDescent="0.2">
      <c r="A5" s="50" t="s">
        <v>27</v>
      </c>
      <c r="B5" s="51">
        <f>'HEI (2)'!C4</f>
        <v>0</v>
      </c>
      <c r="C5" s="52">
        <f>'HEI (2)'!C16</f>
        <v>0</v>
      </c>
      <c r="D5" s="7">
        <f>'HEI (2)'!F4</f>
        <v>0</v>
      </c>
    </row>
    <row r="6" spans="1:4" x14ac:dyDescent="0.2">
      <c r="A6" s="50" t="s">
        <v>28</v>
      </c>
      <c r="B6" s="51">
        <f>'RTO_Charity (1)'!C4</f>
        <v>0</v>
      </c>
      <c r="C6" s="52">
        <f>'RTO_Charity (1)'!C16</f>
        <v>0</v>
      </c>
      <c r="D6" s="7">
        <f>'RTO_Charity (1)'!F4</f>
        <v>0</v>
      </c>
    </row>
    <row r="7" spans="1:4" x14ac:dyDescent="0.2">
      <c r="A7" s="50" t="s">
        <v>29</v>
      </c>
      <c r="B7" s="51">
        <f>'RTO_Charity (2)'!C4</f>
        <v>0</v>
      </c>
      <c r="C7" s="52">
        <f>'RTO_Charity (2)'!C16</f>
        <v>0</v>
      </c>
      <c r="D7" s="7">
        <f>'RTO_Charity (2)'!F4</f>
        <v>0</v>
      </c>
    </row>
    <row r="8" spans="1:4" x14ac:dyDescent="0.2">
      <c r="A8" s="50" t="s">
        <v>30</v>
      </c>
      <c r="B8" s="51">
        <f>'Company (1)'!C4</f>
        <v>0</v>
      </c>
      <c r="C8" s="52">
        <f>'Company (1)'!C16</f>
        <v>0</v>
      </c>
      <c r="D8" s="7">
        <f>'Company (1)'!F8</f>
        <v>0</v>
      </c>
    </row>
    <row r="9" spans="1:4" x14ac:dyDescent="0.2">
      <c r="A9" s="50" t="s">
        <v>31</v>
      </c>
      <c r="B9" s="51">
        <f>'Company (2)'!C4</f>
        <v>0</v>
      </c>
      <c r="C9" s="52">
        <f>'Company (2)'!C16</f>
        <v>0</v>
      </c>
      <c r="D9" s="7">
        <f>'Company (2)'!F8</f>
        <v>0</v>
      </c>
    </row>
    <row r="10" spans="1:4" ht="16" x14ac:dyDescent="0.2">
      <c r="A10" s="47"/>
      <c r="B10" s="47"/>
      <c r="C10" s="48">
        <f>SUM(C4:C9)</f>
        <v>0</v>
      </c>
      <c r="D10" s="49">
        <f>SUM(D4:D9)</f>
        <v>0</v>
      </c>
    </row>
  </sheetData>
  <sheetProtection algorithmName="SHA-512" hashValue="lg/ttVX3HK27d45U8vTFScY8MUTC+leksTCdZ1Z6oRQYUYUTukJthQoxxY7HjX+SVRZGZauwBrWj/SEWEZOgaQ==" saltValue="/UwUr51WfsZXq2nsCNLzAA==" spinCount="100000" sheet="1" objects="1" scenarios="1"/>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894A-0153-416C-8225-37C3A54055C8}">
  <dimension ref="B1:G105"/>
  <sheetViews>
    <sheetView tabSelected="1" zoomScale="90" zoomScaleNormal="90" workbookViewId="0">
      <selection activeCell="C7" sqref="C7"/>
    </sheetView>
  </sheetViews>
  <sheetFormatPr baseColWidth="10" defaultColWidth="8.83203125" defaultRowHeight="15" x14ac:dyDescent="0.2"/>
  <cols>
    <col min="1" max="1" width="2.5" style="25" customWidth="1"/>
    <col min="2" max="2" width="42.83203125" style="25" bestFit="1" customWidth="1"/>
    <col min="3" max="3" width="42.83203125" style="25" customWidth="1"/>
    <col min="4" max="4" width="23.5" style="25" customWidth="1"/>
    <col min="5" max="6" width="21" style="24" customWidth="1"/>
    <col min="7" max="7" width="57.1640625" style="25" customWidth="1"/>
    <col min="8" max="8" width="9.1640625" style="25" customWidth="1"/>
    <col min="9" max="16384" width="8.83203125" style="25"/>
  </cols>
  <sheetData>
    <row r="1" spans="2:7" x14ac:dyDescent="0.2">
      <c r="D1" s="24"/>
    </row>
    <row r="2" spans="2:7" ht="22" thickBot="1" x14ac:dyDescent="0.3">
      <c r="B2" s="22" t="s">
        <v>100</v>
      </c>
      <c r="C2" s="22"/>
      <c r="D2" s="23"/>
    </row>
    <row r="3" spans="2:7" ht="21" x14ac:dyDescent="0.25">
      <c r="B3" s="22" t="s">
        <v>33</v>
      </c>
      <c r="C3" s="22"/>
      <c r="D3" s="24"/>
      <c r="F3" s="26" t="s">
        <v>34</v>
      </c>
    </row>
    <row r="4" spans="2:7" ht="22" thickBot="1" x14ac:dyDescent="0.3">
      <c r="B4" s="22" t="s">
        <v>23</v>
      </c>
      <c r="C4" s="22"/>
      <c r="D4" s="24"/>
      <c r="F4" s="16">
        <f>E98</f>
        <v>0</v>
      </c>
    </row>
    <row r="5" spans="2:7" ht="21" x14ac:dyDescent="0.25">
      <c r="B5" s="22" t="s">
        <v>35</v>
      </c>
      <c r="C5" s="43"/>
      <c r="D5" s="24"/>
    </row>
    <row r="7" spans="2:7" ht="16" x14ac:dyDescent="0.2">
      <c r="B7" s="29" t="s">
        <v>36</v>
      </c>
      <c r="C7" s="29" t="s">
        <v>37</v>
      </c>
      <c r="D7" s="29" t="s">
        <v>38</v>
      </c>
      <c r="E7" s="29" t="s">
        <v>39</v>
      </c>
      <c r="F7" s="29" t="s">
        <v>40</v>
      </c>
      <c r="G7" s="62" t="s">
        <v>41</v>
      </c>
    </row>
    <row r="8" spans="2:7" x14ac:dyDescent="0.2">
      <c r="B8" s="20" t="s">
        <v>92</v>
      </c>
      <c r="C8" s="21"/>
      <c r="D8" s="38">
        <f ca="1">SUMIF($B$20:$B$98, "personnel", $E$20:$E$97)</f>
        <v>0</v>
      </c>
      <c r="E8" s="38">
        <f ca="1">C8-D8</f>
        <v>0</v>
      </c>
      <c r="F8" s="39" t="e">
        <f ca="1">E8/C8</f>
        <v>#DIV/0!</v>
      </c>
      <c r="G8" s="62"/>
    </row>
    <row r="9" spans="2:7" x14ac:dyDescent="0.2">
      <c r="B9" s="20" t="s">
        <v>99</v>
      </c>
      <c r="C9" s="21"/>
      <c r="D9" s="38">
        <f ca="1">SUMIF($B$20:$B$98, "consumables and minor equipment", $E$20:$E$97)</f>
        <v>0</v>
      </c>
      <c r="E9" s="38">
        <f t="shared" ref="E9:E15" ca="1" si="0">C9-D9</f>
        <v>0</v>
      </c>
      <c r="F9" s="39" t="e">
        <f t="shared" ref="F9:F15" ca="1" si="1">E9/C9</f>
        <v>#DIV/0!</v>
      </c>
      <c r="G9" s="62"/>
    </row>
    <row r="10" spans="2:7" x14ac:dyDescent="0.2">
      <c r="B10" s="20" t="s">
        <v>93</v>
      </c>
      <c r="C10" s="21"/>
      <c r="D10" s="38">
        <f ca="1">SUMIF($B$20:$B$98, "travel", $E$20:$E$97)</f>
        <v>0</v>
      </c>
      <c r="E10" s="38">
        <f t="shared" ca="1" si="0"/>
        <v>0</v>
      </c>
      <c r="F10" s="39" t="e">
        <f t="shared" ca="1" si="1"/>
        <v>#DIV/0!</v>
      </c>
      <c r="G10" s="62"/>
    </row>
    <row r="11" spans="2:7" x14ac:dyDescent="0.2">
      <c r="B11" s="20" t="s">
        <v>94</v>
      </c>
      <c r="C11" s="21"/>
      <c r="D11" s="38">
        <f ca="1">SUMIF($B$20:$B$98, "other", $E$20:$E$97)</f>
        <v>0</v>
      </c>
      <c r="E11" s="38">
        <f t="shared" ca="1" si="0"/>
        <v>0</v>
      </c>
      <c r="F11" s="39" t="e">
        <f t="shared" ca="1" si="1"/>
        <v>#DIV/0!</v>
      </c>
      <c r="G11" s="62"/>
    </row>
    <row r="12" spans="2:7" x14ac:dyDescent="0.2">
      <c r="B12" s="20" t="s">
        <v>95</v>
      </c>
      <c r="C12" s="21"/>
      <c r="D12" s="38">
        <f ca="1">SUMIF($B$20:$B$98, "indirects", $E$20:$E$97)</f>
        <v>0</v>
      </c>
      <c r="E12" s="38">
        <f t="shared" ca="1" si="0"/>
        <v>0</v>
      </c>
      <c r="F12" s="39" t="e">
        <f t="shared" ca="1" si="1"/>
        <v>#DIV/0!</v>
      </c>
      <c r="G12" s="62"/>
    </row>
    <row r="13" spans="2:7" x14ac:dyDescent="0.2">
      <c r="B13" s="20" t="s">
        <v>96</v>
      </c>
      <c r="C13" s="21"/>
      <c r="D13" s="38">
        <f ca="1">SUMIF($B$20:$B$98, "applications scientists", $E$20:$E$97)</f>
        <v>0</v>
      </c>
      <c r="E13" s="38">
        <f t="shared" ca="1" si="0"/>
        <v>0</v>
      </c>
      <c r="F13" s="39" t="e">
        <f t="shared" ca="1" si="1"/>
        <v>#DIV/0!</v>
      </c>
      <c r="G13" s="62"/>
    </row>
    <row r="14" spans="2:7" x14ac:dyDescent="0.2">
      <c r="B14" s="20" t="s">
        <v>97</v>
      </c>
      <c r="C14" s="21"/>
      <c r="D14" s="38">
        <f ca="1">SUMIF($B$20:$B$98, "royce facilities", $E$20:$E$97)</f>
        <v>0</v>
      </c>
      <c r="E14" s="38">
        <f t="shared" ca="1" si="0"/>
        <v>0</v>
      </c>
      <c r="F14" s="39" t="e">
        <f t="shared" ca="1" si="1"/>
        <v>#DIV/0!</v>
      </c>
      <c r="G14" s="62"/>
    </row>
    <row r="15" spans="2:7" x14ac:dyDescent="0.2">
      <c r="B15" s="20" t="s">
        <v>98</v>
      </c>
      <c r="C15" s="21"/>
      <c r="D15" s="38">
        <f ca="1">SUMIF($B$20:$B$98, "non-royce facilities", $E$20:$E$97)</f>
        <v>0</v>
      </c>
      <c r="E15" s="38">
        <f t="shared" ca="1" si="0"/>
        <v>0</v>
      </c>
      <c r="F15" s="39" t="e">
        <f t="shared" ca="1" si="1"/>
        <v>#DIV/0!</v>
      </c>
      <c r="G15" s="62"/>
    </row>
    <row r="16" spans="2:7" x14ac:dyDescent="0.2">
      <c r="B16" s="33" t="s">
        <v>42</v>
      </c>
      <c r="C16" s="58">
        <f>SUM(C8:C15)</f>
        <v>0</v>
      </c>
      <c r="D16" s="41">
        <f ca="1">SUM(D8:D15)</f>
        <v>0</v>
      </c>
      <c r="E16" s="41">
        <f ca="1">SUM(E8:E15)</f>
        <v>0</v>
      </c>
      <c r="F16" s="42"/>
      <c r="G16" s="62"/>
    </row>
    <row r="18" spans="2:6" ht="16" x14ac:dyDescent="0.2">
      <c r="B18" s="29" t="s">
        <v>49</v>
      </c>
      <c r="C18" s="29"/>
      <c r="D18" s="29"/>
      <c r="E18" s="29"/>
      <c r="F18" s="29"/>
    </row>
    <row r="19" spans="2:6" s="30" customFormat="1" ht="16" x14ac:dyDescent="0.2">
      <c r="B19" s="29" t="s">
        <v>50</v>
      </c>
      <c r="C19" s="29" t="s">
        <v>44</v>
      </c>
      <c r="D19" s="29" t="s">
        <v>45</v>
      </c>
      <c r="E19" s="29" t="s">
        <v>51</v>
      </c>
      <c r="F19" s="29" t="s">
        <v>47</v>
      </c>
    </row>
    <row r="20" spans="2:6" x14ac:dyDescent="0.2">
      <c r="B20" s="20"/>
      <c r="C20" s="20"/>
      <c r="D20" s="21"/>
      <c r="E20" s="38">
        <f>D20*0.8</f>
        <v>0</v>
      </c>
      <c r="F20" s="20"/>
    </row>
    <row r="21" spans="2:6" x14ac:dyDescent="0.2">
      <c r="B21" s="20"/>
      <c r="C21" s="20"/>
      <c r="D21" s="21"/>
      <c r="E21" s="38">
        <f t="shared" ref="E21:E84" si="2">D21*0.8</f>
        <v>0</v>
      </c>
      <c r="F21" s="20"/>
    </row>
    <row r="22" spans="2:6" x14ac:dyDescent="0.2">
      <c r="B22" s="20"/>
      <c r="C22" s="20"/>
      <c r="D22" s="21"/>
      <c r="E22" s="38">
        <f t="shared" si="2"/>
        <v>0</v>
      </c>
      <c r="F22" s="20"/>
    </row>
    <row r="23" spans="2:6" x14ac:dyDescent="0.2">
      <c r="B23" s="20"/>
      <c r="C23" s="20"/>
      <c r="D23" s="21"/>
      <c r="E23" s="38">
        <f t="shared" si="2"/>
        <v>0</v>
      </c>
      <c r="F23" s="20"/>
    </row>
    <row r="24" spans="2:6" x14ac:dyDescent="0.2">
      <c r="B24" s="20"/>
      <c r="C24" s="20"/>
      <c r="D24" s="21"/>
      <c r="E24" s="38">
        <f t="shared" si="2"/>
        <v>0</v>
      </c>
      <c r="F24" s="20"/>
    </row>
    <row r="25" spans="2:6" x14ac:dyDescent="0.2">
      <c r="B25" s="20"/>
      <c r="C25" s="20"/>
      <c r="D25" s="21"/>
      <c r="E25" s="38">
        <f t="shared" si="2"/>
        <v>0</v>
      </c>
      <c r="F25" s="20"/>
    </row>
    <row r="26" spans="2:6" x14ac:dyDescent="0.2">
      <c r="B26" s="20"/>
      <c r="C26" s="20"/>
      <c r="D26" s="21"/>
      <c r="E26" s="38">
        <f t="shared" si="2"/>
        <v>0</v>
      </c>
      <c r="F26" s="20"/>
    </row>
    <row r="27" spans="2:6" x14ac:dyDescent="0.2">
      <c r="B27" s="20"/>
      <c r="C27" s="20"/>
      <c r="D27" s="21"/>
      <c r="E27" s="38">
        <f t="shared" si="2"/>
        <v>0</v>
      </c>
      <c r="F27" s="20"/>
    </row>
    <row r="28" spans="2:6" x14ac:dyDescent="0.2">
      <c r="B28" s="20"/>
      <c r="C28" s="20"/>
      <c r="D28" s="21"/>
      <c r="E28" s="38">
        <f t="shared" si="2"/>
        <v>0</v>
      </c>
      <c r="F28" s="20"/>
    </row>
    <row r="29" spans="2:6" x14ac:dyDescent="0.2">
      <c r="B29" s="20"/>
      <c r="C29" s="20"/>
      <c r="D29" s="21"/>
      <c r="E29" s="38">
        <f t="shared" si="2"/>
        <v>0</v>
      </c>
      <c r="F29" s="20"/>
    </row>
    <row r="30" spans="2:6" x14ac:dyDescent="0.2">
      <c r="B30" s="20"/>
      <c r="C30" s="20"/>
      <c r="D30" s="21"/>
      <c r="E30" s="38">
        <f t="shared" si="2"/>
        <v>0</v>
      </c>
      <c r="F30" s="20"/>
    </row>
    <row r="31" spans="2:6" x14ac:dyDescent="0.2">
      <c r="B31" s="20"/>
      <c r="C31" s="20"/>
      <c r="D31" s="21"/>
      <c r="E31" s="38">
        <f t="shared" si="2"/>
        <v>0</v>
      </c>
      <c r="F31" s="20"/>
    </row>
    <row r="32" spans="2:6" x14ac:dyDescent="0.2">
      <c r="B32" s="20"/>
      <c r="C32" s="20"/>
      <c r="D32" s="21"/>
      <c r="E32" s="38">
        <f t="shared" si="2"/>
        <v>0</v>
      </c>
      <c r="F32" s="20"/>
    </row>
    <row r="33" spans="2:6" x14ac:dyDescent="0.2">
      <c r="B33" s="20"/>
      <c r="C33" s="20"/>
      <c r="D33" s="21"/>
      <c r="E33" s="38">
        <f t="shared" si="2"/>
        <v>0</v>
      </c>
      <c r="F33" s="20"/>
    </row>
    <row r="34" spans="2:6" x14ac:dyDescent="0.2">
      <c r="B34" s="20"/>
      <c r="C34" s="20"/>
      <c r="D34" s="21"/>
      <c r="E34" s="38">
        <f t="shared" si="2"/>
        <v>0</v>
      </c>
      <c r="F34" s="20"/>
    </row>
    <row r="35" spans="2:6" x14ac:dyDescent="0.2">
      <c r="B35" s="20"/>
      <c r="C35" s="20"/>
      <c r="D35" s="21"/>
      <c r="E35" s="38">
        <f t="shared" si="2"/>
        <v>0</v>
      </c>
      <c r="F35" s="20"/>
    </row>
    <row r="36" spans="2:6" x14ac:dyDescent="0.2">
      <c r="B36" s="20"/>
      <c r="C36" s="20"/>
      <c r="D36" s="21"/>
      <c r="E36" s="38">
        <f t="shared" si="2"/>
        <v>0</v>
      </c>
      <c r="F36" s="20"/>
    </row>
    <row r="37" spans="2:6" x14ac:dyDescent="0.2">
      <c r="B37" s="20"/>
      <c r="C37" s="20"/>
      <c r="D37" s="21"/>
      <c r="E37" s="38">
        <f t="shared" si="2"/>
        <v>0</v>
      </c>
      <c r="F37" s="20"/>
    </row>
    <row r="38" spans="2:6" x14ac:dyDescent="0.2">
      <c r="B38" s="20"/>
      <c r="C38" s="20"/>
      <c r="D38" s="21"/>
      <c r="E38" s="38">
        <f t="shared" si="2"/>
        <v>0</v>
      </c>
      <c r="F38" s="20"/>
    </row>
    <row r="39" spans="2:6" x14ac:dyDescent="0.2">
      <c r="B39" s="20"/>
      <c r="C39" s="20"/>
      <c r="D39" s="21"/>
      <c r="E39" s="38">
        <f t="shared" si="2"/>
        <v>0</v>
      </c>
      <c r="F39" s="20"/>
    </row>
    <row r="40" spans="2:6" x14ac:dyDescent="0.2">
      <c r="B40" s="20"/>
      <c r="C40" s="20"/>
      <c r="D40" s="21"/>
      <c r="E40" s="38">
        <f t="shared" si="2"/>
        <v>0</v>
      </c>
      <c r="F40" s="20"/>
    </row>
    <row r="41" spans="2:6" x14ac:dyDescent="0.2">
      <c r="B41" s="20"/>
      <c r="C41" s="20"/>
      <c r="D41" s="21"/>
      <c r="E41" s="38">
        <f t="shared" si="2"/>
        <v>0</v>
      </c>
      <c r="F41" s="20"/>
    </row>
    <row r="42" spans="2:6" x14ac:dyDescent="0.2">
      <c r="B42" s="20"/>
      <c r="C42" s="20"/>
      <c r="D42" s="21"/>
      <c r="E42" s="38">
        <f t="shared" si="2"/>
        <v>0</v>
      </c>
      <c r="F42" s="20"/>
    </row>
    <row r="43" spans="2:6" x14ac:dyDescent="0.2">
      <c r="B43" s="20"/>
      <c r="C43" s="20"/>
      <c r="D43" s="21"/>
      <c r="E43" s="38">
        <f t="shared" si="2"/>
        <v>0</v>
      </c>
      <c r="F43" s="20"/>
    </row>
    <row r="44" spans="2:6" x14ac:dyDescent="0.2">
      <c r="B44" s="20"/>
      <c r="C44" s="20"/>
      <c r="D44" s="21"/>
      <c r="E44" s="38">
        <f t="shared" si="2"/>
        <v>0</v>
      </c>
      <c r="F44" s="20"/>
    </row>
    <row r="45" spans="2:6" x14ac:dyDescent="0.2">
      <c r="B45" s="20"/>
      <c r="C45" s="20"/>
      <c r="D45" s="21"/>
      <c r="E45" s="38">
        <f t="shared" si="2"/>
        <v>0</v>
      </c>
      <c r="F45" s="20"/>
    </row>
    <row r="46" spans="2:6" x14ac:dyDescent="0.2">
      <c r="B46" s="20"/>
      <c r="C46" s="20"/>
      <c r="D46" s="21"/>
      <c r="E46" s="38">
        <f t="shared" si="2"/>
        <v>0</v>
      </c>
      <c r="F46" s="20"/>
    </row>
    <row r="47" spans="2:6" x14ac:dyDescent="0.2">
      <c r="B47" s="20"/>
      <c r="C47" s="20"/>
      <c r="D47" s="21"/>
      <c r="E47" s="38">
        <f t="shared" si="2"/>
        <v>0</v>
      </c>
      <c r="F47" s="20"/>
    </row>
    <row r="48" spans="2:6" x14ac:dyDescent="0.2">
      <c r="B48" s="20"/>
      <c r="C48" s="20"/>
      <c r="D48" s="21"/>
      <c r="E48" s="38">
        <f t="shared" si="2"/>
        <v>0</v>
      </c>
      <c r="F48" s="20"/>
    </row>
    <row r="49" spans="2:6" x14ac:dyDescent="0.2">
      <c r="B49" s="20"/>
      <c r="C49" s="20"/>
      <c r="D49" s="21"/>
      <c r="E49" s="38">
        <f t="shared" si="2"/>
        <v>0</v>
      </c>
      <c r="F49" s="20"/>
    </row>
    <row r="50" spans="2:6" x14ac:dyDescent="0.2">
      <c r="B50" s="20"/>
      <c r="C50" s="20"/>
      <c r="D50" s="21"/>
      <c r="E50" s="38">
        <f t="shared" si="2"/>
        <v>0</v>
      </c>
      <c r="F50" s="20"/>
    </row>
    <row r="51" spans="2:6" x14ac:dyDescent="0.2">
      <c r="B51" s="20"/>
      <c r="C51" s="20"/>
      <c r="D51" s="21"/>
      <c r="E51" s="38">
        <f t="shared" si="2"/>
        <v>0</v>
      </c>
      <c r="F51" s="20"/>
    </row>
    <row r="52" spans="2:6" x14ac:dyDescent="0.2">
      <c r="B52" s="20"/>
      <c r="C52" s="20"/>
      <c r="D52" s="21"/>
      <c r="E52" s="38">
        <f t="shared" si="2"/>
        <v>0</v>
      </c>
      <c r="F52" s="20"/>
    </row>
    <row r="53" spans="2:6" x14ac:dyDescent="0.2">
      <c r="B53" s="20"/>
      <c r="C53" s="20"/>
      <c r="D53" s="21"/>
      <c r="E53" s="38">
        <f t="shared" si="2"/>
        <v>0</v>
      </c>
      <c r="F53" s="20"/>
    </row>
    <row r="54" spans="2:6" x14ac:dyDescent="0.2">
      <c r="B54" s="20"/>
      <c r="C54" s="20"/>
      <c r="D54" s="21"/>
      <c r="E54" s="38">
        <f t="shared" si="2"/>
        <v>0</v>
      </c>
      <c r="F54" s="20"/>
    </row>
    <row r="55" spans="2:6" x14ac:dyDescent="0.2">
      <c r="B55" s="20"/>
      <c r="C55" s="20"/>
      <c r="D55" s="21"/>
      <c r="E55" s="38">
        <f t="shared" si="2"/>
        <v>0</v>
      </c>
      <c r="F55" s="20"/>
    </row>
    <row r="56" spans="2:6" x14ac:dyDescent="0.2">
      <c r="B56" s="20"/>
      <c r="C56" s="20"/>
      <c r="D56" s="21"/>
      <c r="E56" s="38">
        <f t="shared" si="2"/>
        <v>0</v>
      </c>
      <c r="F56" s="20"/>
    </row>
    <row r="57" spans="2:6" x14ac:dyDescent="0.2">
      <c r="B57" s="20"/>
      <c r="C57" s="20"/>
      <c r="D57" s="21"/>
      <c r="E57" s="38">
        <f t="shared" si="2"/>
        <v>0</v>
      </c>
      <c r="F57" s="20"/>
    </row>
    <row r="58" spans="2:6" x14ac:dyDescent="0.2">
      <c r="B58" s="20"/>
      <c r="C58" s="20"/>
      <c r="D58" s="21"/>
      <c r="E58" s="38">
        <f t="shared" si="2"/>
        <v>0</v>
      </c>
      <c r="F58" s="20"/>
    </row>
    <row r="59" spans="2:6" x14ac:dyDescent="0.2">
      <c r="B59" s="20"/>
      <c r="C59" s="20"/>
      <c r="D59" s="21"/>
      <c r="E59" s="38">
        <f t="shared" si="2"/>
        <v>0</v>
      </c>
      <c r="F59" s="20"/>
    </row>
    <row r="60" spans="2:6" x14ac:dyDescent="0.2">
      <c r="B60" s="20"/>
      <c r="C60" s="20"/>
      <c r="D60" s="21"/>
      <c r="E60" s="38">
        <f t="shared" si="2"/>
        <v>0</v>
      </c>
      <c r="F60" s="20"/>
    </row>
    <row r="61" spans="2:6" x14ac:dyDescent="0.2">
      <c r="B61" s="20"/>
      <c r="C61" s="20"/>
      <c r="D61" s="21"/>
      <c r="E61" s="38">
        <f t="shared" si="2"/>
        <v>0</v>
      </c>
      <c r="F61" s="20"/>
    </row>
    <row r="62" spans="2:6" x14ac:dyDescent="0.2">
      <c r="B62" s="20"/>
      <c r="C62" s="20"/>
      <c r="D62" s="21"/>
      <c r="E62" s="38">
        <f t="shared" si="2"/>
        <v>0</v>
      </c>
      <c r="F62" s="20"/>
    </row>
    <row r="63" spans="2:6" x14ac:dyDescent="0.2">
      <c r="B63" s="20"/>
      <c r="C63" s="20"/>
      <c r="D63" s="21"/>
      <c r="E63" s="38">
        <f t="shared" si="2"/>
        <v>0</v>
      </c>
      <c r="F63" s="20"/>
    </row>
    <row r="64" spans="2:6" x14ac:dyDescent="0.2">
      <c r="B64" s="20"/>
      <c r="C64" s="20"/>
      <c r="D64" s="21"/>
      <c r="E64" s="38">
        <f t="shared" si="2"/>
        <v>0</v>
      </c>
      <c r="F64" s="20"/>
    </row>
    <row r="65" spans="2:6" x14ac:dyDescent="0.2">
      <c r="B65" s="20"/>
      <c r="C65" s="20"/>
      <c r="D65" s="21"/>
      <c r="E65" s="38">
        <f t="shared" si="2"/>
        <v>0</v>
      </c>
      <c r="F65" s="20"/>
    </row>
    <row r="66" spans="2:6" x14ac:dyDescent="0.2">
      <c r="B66" s="20"/>
      <c r="C66" s="20"/>
      <c r="D66" s="21"/>
      <c r="E66" s="38">
        <f t="shared" si="2"/>
        <v>0</v>
      </c>
      <c r="F66" s="20"/>
    </row>
    <row r="67" spans="2:6" x14ac:dyDescent="0.2">
      <c r="B67" s="20"/>
      <c r="C67" s="20"/>
      <c r="D67" s="21"/>
      <c r="E67" s="38">
        <f t="shared" si="2"/>
        <v>0</v>
      </c>
      <c r="F67" s="20"/>
    </row>
    <row r="68" spans="2:6" x14ac:dyDescent="0.2">
      <c r="B68" s="20"/>
      <c r="C68" s="20"/>
      <c r="D68" s="21"/>
      <c r="E68" s="38">
        <f t="shared" si="2"/>
        <v>0</v>
      </c>
      <c r="F68" s="20"/>
    </row>
    <row r="69" spans="2:6" x14ac:dyDescent="0.2">
      <c r="B69" s="20"/>
      <c r="C69" s="20"/>
      <c r="D69" s="21"/>
      <c r="E69" s="38">
        <f t="shared" si="2"/>
        <v>0</v>
      </c>
      <c r="F69" s="20"/>
    </row>
    <row r="70" spans="2:6" x14ac:dyDescent="0.2">
      <c r="B70" s="20"/>
      <c r="C70" s="20"/>
      <c r="D70" s="21"/>
      <c r="E70" s="38">
        <f t="shared" si="2"/>
        <v>0</v>
      </c>
      <c r="F70" s="20"/>
    </row>
    <row r="71" spans="2:6" x14ac:dyDescent="0.2">
      <c r="B71" s="20"/>
      <c r="C71" s="20"/>
      <c r="D71" s="21"/>
      <c r="E71" s="38">
        <f t="shared" si="2"/>
        <v>0</v>
      </c>
      <c r="F71" s="20"/>
    </row>
    <row r="72" spans="2:6" x14ac:dyDescent="0.2">
      <c r="B72" s="20"/>
      <c r="C72" s="20"/>
      <c r="D72" s="21"/>
      <c r="E72" s="38">
        <f t="shared" si="2"/>
        <v>0</v>
      </c>
      <c r="F72" s="20"/>
    </row>
    <row r="73" spans="2:6" x14ac:dyDescent="0.2">
      <c r="B73" s="20"/>
      <c r="C73" s="20"/>
      <c r="D73" s="21"/>
      <c r="E73" s="38">
        <f t="shared" si="2"/>
        <v>0</v>
      </c>
      <c r="F73" s="20"/>
    </row>
    <row r="74" spans="2:6" x14ac:dyDescent="0.2">
      <c r="B74" s="20"/>
      <c r="C74" s="20"/>
      <c r="D74" s="21"/>
      <c r="E74" s="38">
        <f t="shared" si="2"/>
        <v>0</v>
      </c>
      <c r="F74" s="20"/>
    </row>
    <row r="75" spans="2:6" x14ac:dyDescent="0.2">
      <c r="B75" s="20"/>
      <c r="C75" s="20"/>
      <c r="D75" s="21"/>
      <c r="E75" s="38">
        <f t="shared" si="2"/>
        <v>0</v>
      </c>
      <c r="F75" s="20"/>
    </row>
    <row r="76" spans="2:6" x14ac:dyDescent="0.2">
      <c r="B76" s="20"/>
      <c r="C76" s="20"/>
      <c r="D76" s="21"/>
      <c r="E76" s="38">
        <f t="shared" si="2"/>
        <v>0</v>
      </c>
      <c r="F76" s="20"/>
    </row>
    <row r="77" spans="2:6" x14ac:dyDescent="0.2">
      <c r="B77" s="20"/>
      <c r="C77" s="20"/>
      <c r="D77" s="21"/>
      <c r="E77" s="38">
        <f t="shared" si="2"/>
        <v>0</v>
      </c>
      <c r="F77" s="20"/>
    </row>
    <row r="78" spans="2:6" x14ac:dyDescent="0.2">
      <c r="B78" s="20"/>
      <c r="C78" s="20"/>
      <c r="D78" s="21"/>
      <c r="E78" s="38">
        <f t="shared" si="2"/>
        <v>0</v>
      </c>
      <c r="F78" s="20"/>
    </row>
    <row r="79" spans="2:6" x14ac:dyDescent="0.2">
      <c r="B79" s="20"/>
      <c r="C79" s="20"/>
      <c r="D79" s="21"/>
      <c r="E79" s="38">
        <f t="shared" si="2"/>
        <v>0</v>
      </c>
      <c r="F79" s="20"/>
    </row>
    <row r="80" spans="2:6" x14ac:dyDescent="0.2">
      <c r="B80" s="20"/>
      <c r="C80" s="20"/>
      <c r="D80" s="21"/>
      <c r="E80" s="38">
        <f t="shared" si="2"/>
        <v>0</v>
      </c>
      <c r="F80" s="20"/>
    </row>
    <row r="81" spans="2:6" x14ac:dyDescent="0.2">
      <c r="B81" s="20"/>
      <c r="C81" s="20"/>
      <c r="D81" s="21"/>
      <c r="E81" s="38">
        <f t="shared" si="2"/>
        <v>0</v>
      </c>
      <c r="F81" s="20"/>
    </row>
    <row r="82" spans="2:6" x14ac:dyDescent="0.2">
      <c r="B82" s="20"/>
      <c r="C82" s="20"/>
      <c r="D82" s="21"/>
      <c r="E82" s="38">
        <f t="shared" si="2"/>
        <v>0</v>
      </c>
      <c r="F82" s="20"/>
    </row>
    <row r="83" spans="2:6" x14ac:dyDescent="0.2">
      <c r="B83" s="20"/>
      <c r="C83" s="20"/>
      <c r="D83" s="21"/>
      <c r="E83" s="38">
        <f t="shared" si="2"/>
        <v>0</v>
      </c>
      <c r="F83" s="20"/>
    </row>
    <row r="84" spans="2:6" x14ac:dyDescent="0.2">
      <c r="B84" s="20"/>
      <c r="C84" s="20"/>
      <c r="D84" s="21"/>
      <c r="E84" s="38">
        <f t="shared" si="2"/>
        <v>0</v>
      </c>
      <c r="F84" s="20"/>
    </row>
    <row r="85" spans="2:6" x14ac:dyDescent="0.2">
      <c r="B85" s="20"/>
      <c r="C85" s="20"/>
      <c r="D85" s="21"/>
      <c r="E85" s="38">
        <f t="shared" ref="E85:E97" si="3">D85*0.8</f>
        <v>0</v>
      </c>
      <c r="F85" s="20"/>
    </row>
    <row r="86" spans="2:6" x14ac:dyDescent="0.2">
      <c r="B86" s="20"/>
      <c r="C86" s="20"/>
      <c r="D86" s="21"/>
      <c r="E86" s="38">
        <f t="shared" si="3"/>
        <v>0</v>
      </c>
      <c r="F86" s="20"/>
    </row>
    <row r="87" spans="2:6" x14ac:dyDescent="0.2">
      <c r="B87" s="20"/>
      <c r="C87" s="20"/>
      <c r="D87" s="21"/>
      <c r="E87" s="38">
        <f t="shared" si="3"/>
        <v>0</v>
      </c>
      <c r="F87" s="20"/>
    </row>
    <row r="88" spans="2:6" x14ac:dyDescent="0.2">
      <c r="B88" s="20"/>
      <c r="C88" s="20"/>
      <c r="D88" s="21"/>
      <c r="E88" s="38">
        <f t="shared" si="3"/>
        <v>0</v>
      </c>
      <c r="F88" s="20"/>
    </row>
    <row r="89" spans="2:6" x14ac:dyDescent="0.2">
      <c r="B89" s="20"/>
      <c r="C89" s="20"/>
      <c r="D89" s="21"/>
      <c r="E89" s="38">
        <f t="shared" si="3"/>
        <v>0</v>
      </c>
      <c r="F89" s="20"/>
    </row>
    <row r="90" spans="2:6" x14ac:dyDescent="0.2">
      <c r="B90" s="20"/>
      <c r="C90" s="20"/>
      <c r="D90" s="21"/>
      <c r="E90" s="38">
        <f t="shared" si="3"/>
        <v>0</v>
      </c>
      <c r="F90" s="20"/>
    </row>
    <row r="91" spans="2:6" x14ac:dyDescent="0.2">
      <c r="B91" s="20"/>
      <c r="C91" s="20"/>
      <c r="D91" s="21"/>
      <c r="E91" s="38">
        <f t="shared" si="3"/>
        <v>0</v>
      </c>
      <c r="F91" s="20"/>
    </row>
    <row r="92" spans="2:6" x14ac:dyDescent="0.2">
      <c r="B92" s="20"/>
      <c r="C92" s="20"/>
      <c r="D92" s="21"/>
      <c r="E92" s="38">
        <f t="shared" si="3"/>
        <v>0</v>
      </c>
      <c r="F92" s="20"/>
    </row>
    <row r="93" spans="2:6" x14ac:dyDescent="0.2">
      <c r="B93" s="20"/>
      <c r="C93" s="20"/>
      <c r="D93" s="21"/>
      <c r="E93" s="38">
        <f t="shared" si="3"/>
        <v>0</v>
      </c>
      <c r="F93" s="20"/>
    </row>
    <row r="94" spans="2:6" x14ac:dyDescent="0.2">
      <c r="B94" s="20"/>
      <c r="C94" s="20"/>
      <c r="D94" s="21"/>
      <c r="E94" s="38">
        <f t="shared" si="3"/>
        <v>0</v>
      </c>
      <c r="F94" s="20"/>
    </row>
    <row r="95" spans="2:6" x14ac:dyDescent="0.2">
      <c r="B95" s="20"/>
      <c r="C95" s="20"/>
      <c r="D95" s="21"/>
      <c r="E95" s="38">
        <f t="shared" si="3"/>
        <v>0</v>
      </c>
      <c r="F95" s="20"/>
    </row>
    <row r="96" spans="2:6" x14ac:dyDescent="0.2">
      <c r="B96" s="20"/>
      <c r="C96" s="20"/>
      <c r="D96" s="21"/>
      <c r="E96" s="38">
        <f t="shared" si="3"/>
        <v>0</v>
      </c>
      <c r="F96" s="20"/>
    </row>
    <row r="97" spans="2:6" x14ac:dyDescent="0.2">
      <c r="B97" s="20"/>
      <c r="C97" s="20"/>
      <c r="D97" s="21"/>
      <c r="E97" s="38">
        <f t="shared" si="3"/>
        <v>0</v>
      </c>
      <c r="F97" s="20"/>
    </row>
    <row r="98" spans="2:6" x14ac:dyDescent="0.2">
      <c r="B98" s="33" t="s">
        <v>52</v>
      </c>
      <c r="C98" s="20"/>
      <c r="D98" s="37">
        <f>SUM(D20:D97)</f>
        <v>0</v>
      </c>
      <c r="E98" s="41">
        <f>SUM(E20:E97)</f>
        <v>0</v>
      </c>
      <c r="F98" s="20"/>
    </row>
    <row r="101" spans="2:6" x14ac:dyDescent="0.2">
      <c r="B101" s="56" t="s">
        <v>80</v>
      </c>
    </row>
    <row r="102" spans="2:6" x14ac:dyDescent="0.2">
      <c r="B102" s="20" t="s">
        <v>78</v>
      </c>
      <c r="C102" s="20"/>
      <c r="D102" s="20" t="s">
        <v>79</v>
      </c>
    </row>
    <row r="103" spans="2:6" x14ac:dyDescent="0.2">
      <c r="B103" s="20"/>
      <c r="C103" s="20"/>
      <c r="D103" s="20"/>
    </row>
    <row r="104" spans="2:6" x14ac:dyDescent="0.2">
      <c r="B104" s="20"/>
      <c r="C104" s="20"/>
      <c r="D104" s="20"/>
    </row>
    <row r="105" spans="2:6" x14ac:dyDescent="0.2">
      <c r="B105" s="20"/>
      <c r="C105" s="20"/>
      <c r="D105" s="20"/>
    </row>
  </sheetData>
  <sheetProtection algorithmName="SHA-512" hashValue="sOYJ1OmoiUQMDp8jn8NPZbptVo2FPhfIN6s8hux3uTeyhNJeLwxauXhjSvA5CxjCxMVAx8GNWXgFL8R7EHIwYA==" saltValue="gpPAI+mOvAslUWI3O9/KLg==" spinCount="100000" sheet="1" insertRows="0" deleteRows="0" selectLockedCells="1"/>
  <mergeCells count="1">
    <mergeCell ref="G7:G16"/>
  </mergeCells>
  <conditionalFormatting sqref="E8:F16">
    <cfRule type="cellIs" dxfId="5"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21:B97" xr:uid="{4FB1B588-9D5A-4A4A-AC24-FAC6D04394DE}">
      <formula1>typelist</formula1>
    </dataValidation>
    <dataValidation type="list" allowBlank="1" showInputMessage="1" showErrorMessage="1" errorTitle="Invalid entry" error="Please select type from drop down menu only - enter specifics into desciption field " promptTitle="Please select from dropdown menu" sqref="B20" xr:uid="{DBEE92BA-7BD6-492E-9A98-F264A822BBAD}">
      <formula1>typelist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7306-F142-427A-AD82-2F98DA9F3BCF}">
  <dimension ref="B2:F99"/>
  <sheetViews>
    <sheetView zoomScale="90" zoomScaleNormal="90" workbookViewId="0">
      <selection activeCell="I13" sqref="I13"/>
    </sheetView>
  </sheetViews>
  <sheetFormatPr baseColWidth="10" defaultColWidth="8.83203125" defaultRowHeight="15" x14ac:dyDescent="0.2"/>
  <cols>
    <col min="1" max="1" width="2.5" customWidth="1"/>
    <col min="2" max="2" width="42.83203125" bestFit="1" customWidth="1"/>
    <col min="3" max="3" width="65.1640625" bestFit="1" customWidth="1"/>
    <col min="4" max="5" width="21" style="1" customWidth="1"/>
    <col min="6" max="6" width="57.1640625" customWidth="1"/>
    <col min="7" max="7" width="9.1640625" customWidth="1"/>
  </cols>
  <sheetData>
    <row r="2" spans="2:6" ht="22" thickBot="1" x14ac:dyDescent="0.3">
      <c r="B2" s="5" t="s">
        <v>53</v>
      </c>
      <c r="C2" s="5"/>
      <c r="D2" s="11" t="s">
        <v>54</v>
      </c>
    </row>
    <row r="3" spans="2:6" ht="21" x14ac:dyDescent="0.25">
      <c r="B3" s="5" t="s">
        <v>33</v>
      </c>
      <c r="C3" s="5"/>
      <c r="E3" s="12" t="s">
        <v>34</v>
      </c>
    </row>
    <row r="4" spans="2:6" ht="22" thickBot="1" x14ac:dyDescent="0.3">
      <c r="B4" s="5" t="s">
        <v>55</v>
      </c>
      <c r="C4" s="5"/>
      <c r="E4" s="16">
        <f>E18+E99</f>
        <v>0</v>
      </c>
    </row>
    <row r="5" spans="2:6" ht="21" x14ac:dyDescent="0.25">
      <c r="B5" s="5" t="s">
        <v>56</v>
      </c>
      <c r="C5" s="5"/>
    </row>
    <row r="6" spans="2:6" ht="21" x14ac:dyDescent="0.25">
      <c r="B6" s="5" t="s">
        <v>35</v>
      </c>
      <c r="C6" s="5"/>
    </row>
    <row r="8" spans="2:6" ht="16" x14ac:dyDescent="0.2">
      <c r="B8" s="9" t="s">
        <v>43</v>
      </c>
      <c r="C8" s="9" t="s">
        <v>44</v>
      </c>
      <c r="D8" s="9" t="s">
        <v>45</v>
      </c>
      <c r="E8" s="9" t="s">
        <v>46</v>
      </c>
      <c r="F8" s="9" t="s">
        <v>47</v>
      </c>
    </row>
    <row r="9" spans="2:6" x14ac:dyDescent="0.2">
      <c r="B9" s="2"/>
      <c r="C9" s="2"/>
      <c r="D9" s="3"/>
      <c r="E9" s="7">
        <f>D9</f>
        <v>0</v>
      </c>
      <c r="F9" s="2"/>
    </row>
    <row r="10" spans="2:6" x14ac:dyDescent="0.2">
      <c r="B10" s="2"/>
      <c r="C10" s="2"/>
      <c r="D10" s="3"/>
      <c r="E10" s="7">
        <f t="shared" ref="E10:E17" si="0">D10</f>
        <v>0</v>
      </c>
      <c r="F10" s="2"/>
    </row>
    <row r="11" spans="2:6" x14ac:dyDescent="0.2">
      <c r="B11" s="2"/>
      <c r="C11" s="2"/>
      <c r="D11" s="3"/>
      <c r="E11" s="7">
        <f t="shared" si="0"/>
        <v>0</v>
      </c>
      <c r="F11" s="2"/>
    </row>
    <row r="12" spans="2:6" x14ac:dyDescent="0.2">
      <c r="B12" s="2"/>
      <c r="C12" s="2"/>
      <c r="D12" s="3"/>
      <c r="E12" s="7">
        <f t="shared" si="0"/>
        <v>0</v>
      </c>
      <c r="F12" s="2"/>
    </row>
    <row r="13" spans="2:6" x14ac:dyDescent="0.2">
      <c r="B13" s="2"/>
      <c r="C13" s="2"/>
      <c r="D13" s="3"/>
      <c r="E13" s="7">
        <f t="shared" si="0"/>
        <v>0</v>
      </c>
      <c r="F13" s="2"/>
    </row>
    <row r="14" spans="2:6" x14ac:dyDescent="0.2">
      <c r="B14" s="2"/>
      <c r="C14" s="2"/>
      <c r="D14" s="3"/>
      <c r="E14" s="7">
        <f t="shared" si="0"/>
        <v>0</v>
      </c>
      <c r="F14" s="2"/>
    </row>
    <row r="15" spans="2:6" x14ac:dyDescent="0.2">
      <c r="B15" s="2"/>
      <c r="C15" s="2"/>
      <c r="D15" s="3"/>
      <c r="E15" s="7">
        <f t="shared" si="0"/>
        <v>0</v>
      </c>
      <c r="F15" s="2"/>
    </row>
    <row r="16" spans="2:6" x14ac:dyDescent="0.2">
      <c r="B16" s="2"/>
      <c r="C16" s="2"/>
      <c r="D16" s="3"/>
      <c r="E16" s="7">
        <f t="shared" si="0"/>
        <v>0</v>
      </c>
      <c r="F16" s="2"/>
    </row>
    <row r="17" spans="2:6" x14ac:dyDescent="0.2">
      <c r="B17" s="2"/>
      <c r="C17" s="2"/>
      <c r="D17" s="3"/>
      <c r="E17" s="7">
        <f t="shared" si="0"/>
        <v>0</v>
      </c>
      <c r="F17" s="2"/>
    </row>
    <row r="18" spans="2:6" x14ac:dyDescent="0.2">
      <c r="B18" s="17" t="s">
        <v>48</v>
      </c>
      <c r="C18" s="2"/>
      <c r="D18" s="3"/>
      <c r="E18" s="7">
        <f>SUM(E9:E17)</f>
        <v>0</v>
      </c>
      <c r="F18" s="2"/>
    </row>
    <row r="20" spans="2:6" s="10" customFormat="1" ht="16" x14ac:dyDescent="0.2">
      <c r="B20" s="9" t="s">
        <v>50</v>
      </c>
      <c r="C20" s="9" t="s">
        <v>44</v>
      </c>
      <c r="D20" s="9" t="s">
        <v>45</v>
      </c>
      <c r="E20" s="9" t="s">
        <v>51</v>
      </c>
      <c r="F20" s="9" t="s">
        <v>47</v>
      </c>
    </row>
    <row r="21" spans="2:6" x14ac:dyDescent="0.2">
      <c r="B21" s="2"/>
      <c r="C21" s="2"/>
      <c r="D21" s="3"/>
      <c r="E21" s="7">
        <f>D21*0.8</f>
        <v>0</v>
      </c>
      <c r="F21" s="2"/>
    </row>
    <row r="22" spans="2:6" x14ac:dyDescent="0.2">
      <c r="B22" s="2"/>
      <c r="C22" s="2"/>
      <c r="D22" s="3"/>
      <c r="E22" s="7">
        <f t="shared" ref="E22:E85" si="1">D22*0.8</f>
        <v>0</v>
      </c>
      <c r="F22" s="2"/>
    </row>
    <row r="23" spans="2:6" x14ac:dyDescent="0.2">
      <c r="B23" s="2"/>
      <c r="C23" s="2"/>
      <c r="D23" s="3"/>
      <c r="E23" s="7">
        <f t="shared" si="1"/>
        <v>0</v>
      </c>
      <c r="F23" s="2"/>
    </row>
    <row r="24" spans="2:6" x14ac:dyDescent="0.2">
      <c r="B24" s="2"/>
      <c r="C24" s="2"/>
      <c r="D24" s="3"/>
      <c r="E24" s="7">
        <f t="shared" si="1"/>
        <v>0</v>
      </c>
      <c r="F24" s="2"/>
    </row>
    <row r="25" spans="2:6" x14ac:dyDescent="0.2">
      <c r="B25" s="2"/>
      <c r="C25" s="2"/>
      <c r="D25" s="3"/>
      <c r="E25" s="7">
        <f t="shared" si="1"/>
        <v>0</v>
      </c>
      <c r="F25" s="2"/>
    </row>
    <row r="26" spans="2:6" x14ac:dyDescent="0.2">
      <c r="B26" s="2"/>
      <c r="C26" s="2"/>
      <c r="D26" s="3"/>
      <c r="E26" s="7">
        <f t="shared" si="1"/>
        <v>0</v>
      </c>
      <c r="F26" s="2"/>
    </row>
    <row r="27" spans="2:6" x14ac:dyDescent="0.2">
      <c r="B27" s="2"/>
      <c r="C27" s="2"/>
      <c r="D27" s="3"/>
      <c r="E27" s="7">
        <f t="shared" si="1"/>
        <v>0</v>
      </c>
      <c r="F27" s="2"/>
    </row>
    <row r="28" spans="2:6" x14ac:dyDescent="0.2">
      <c r="B28" s="2"/>
      <c r="C28" s="2"/>
      <c r="D28" s="3"/>
      <c r="E28" s="7">
        <f t="shared" si="1"/>
        <v>0</v>
      </c>
      <c r="F28" s="2"/>
    </row>
    <row r="29" spans="2:6" x14ac:dyDescent="0.2">
      <c r="B29" s="2"/>
      <c r="C29" s="2"/>
      <c r="D29" s="3"/>
      <c r="E29" s="7">
        <f t="shared" si="1"/>
        <v>0</v>
      </c>
      <c r="F29" s="2"/>
    </row>
    <row r="30" spans="2:6" x14ac:dyDescent="0.2">
      <c r="B30" s="2"/>
      <c r="C30" s="2"/>
      <c r="D30" s="3"/>
      <c r="E30" s="7">
        <f t="shared" si="1"/>
        <v>0</v>
      </c>
      <c r="F30" s="2"/>
    </row>
    <row r="31" spans="2:6" x14ac:dyDescent="0.2">
      <c r="B31" s="2"/>
      <c r="C31" s="2"/>
      <c r="D31" s="3"/>
      <c r="E31" s="7">
        <f t="shared" si="1"/>
        <v>0</v>
      </c>
      <c r="F31" s="2"/>
    </row>
    <row r="32" spans="2:6" x14ac:dyDescent="0.2">
      <c r="B32" s="2"/>
      <c r="C32" s="2"/>
      <c r="D32" s="3"/>
      <c r="E32" s="7">
        <f t="shared" si="1"/>
        <v>0</v>
      </c>
      <c r="F32" s="2"/>
    </row>
    <row r="33" spans="2:6" x14ac:dyDescent="0.2">
      <c r="B33" s="2"/>
      <c r="C33" s="2"/>
      <c r="D33" s="3"/>
      <c r="E33" s="7">
        <f t="shared" si="1"/>
        <v>0</v>
      </c>
      <c r="F33" s="2"/>
    </row>
    <row r="34" spans="2:6" x14ac:dyDescent="0.2">
      <c r="B34" s="2"/>
      <c r="C34" s="2"/>
      <c r="D34" s="3"/>
      <c r="E34" s="7">
        <f t="shared" si="1"/>
        <v>0</v>
      </c>
      <c r="F34" s="2"/>
    </row>
    <row r="35" spans="2:6" x14ac:dyDescent="0.2">
      <c r="B35" s="2"/>
      <c r="C35" s="2"/>
      <c r="D35" s="3"/>
      <c r="E35" s="7">
        <f t="shared" si="1"/>
        <v>0</v>
      </c>
      <c r="F35" s="2"/>
    </row>
    <row r="36" spans="2:6" x14ac:dyDescent="0.2">
      <c r="B36" s="2"/>
      <c r="C36" s="2"/>
      <c r="D36" s="3"/>
      <c r="E36" s="7">
        <f t="shared" si="1"/>
        <v>0</v>
      </c>
      <c r="F36" s="2"/>
    </row>
    <row r="37" spans="2:6" x14ac:dyDescent="0.2">
      <c r="B37" s="2"/>
      <c r="C37" s="2"/>
      <c r="D37" s="3"/>
      <c r="E37" s="7">
        <f t="shared" si="1"/>
        <v>0</v>
      </c>
      <c r="F37" s="2"/>
    </row>
    <row r="38" spans="2:6" x14ac:dyDescent="0.2">
      <c r="B38" s="2"/>
      <c r="C38" s="2"/>
      <c r="D38" s="3"/>
      <c r="E38" s="7">
        <f t="shared" si="1"/>
        <v>0</v>
      </c>
      <c r="F38" s="2"/>
    </row>
    <row r="39" spans="2:6" x14ac:dyDescent="0.2">
      <c r="B39" s="2"/>
      <c r="C39" s="2"/>
      <c r="D39" s="3"/>
      <c r="E39" s="7">
        <f t="shared" si="1"/>
        <v>0</v>
      </c>
      <c r="F39" s="2"/>
    </row>
    <row r="40" spans="2:6" x14ac:dyDescent="0.2">
      <c r="B40" s="2"/>
      <c r="C40" s="2"/>
      <c r="D40" s="3"/>
      <c r="E40" s="7">
        <f t="shared" si="1"/>
        <v>0</v>
      </c>
      <c r="F40" s="2"/>
    </row>
    <row r="41" spans="2:6" x14ac:dyDescent="0.2">
      <c r="B41" s="2"/>
      <c r="C41" s="2"/>
      <c r="D41" s="3"/>
      <c r="E41" s="7">
        <f t="shared" si="1"/>
        <v>0</v>
      </c>
      <c r="F41" s="2"/>
    </row>
    <row r="42" spans="2:6" x14ac:dyDescent="0.2">
      <c r="B42" s="2"/>
      <c r="C42" s="2"/>
      <c r="D42" s="3"/>
      <c r="E42" s="7">
        <f t="shared" si="1"/>
        <v>0</v>
      </c>
      <c r="F42" s="2"/>
    </row>
    <row r="43" spans="2:6" x14ac:dyDescent="0.2">
      <c r="B43" s="2"/>
      <c r="C43" s="2"/>
      <c r="D43" s="3"/>
      <c r="E43" s="7">
        <f t="shared" si="1"/>
        <v>0</v>
      </c>
      <c r="F43" s="2"/>
    </row>
    <row r="44" spans="2:6" x14ac:dyDescent="0.2">
      <c r="B44" s="2"/>
      <c r="C44" s="2"/>
      <c r="D44" s="3"/>
      <c r="E44" s="7">
        <f t="shared" si="1"/>
        <v>0</v>
      </c>
      <c r="F44" s="2"/>
    </row>
    <row r="45" spans="2:6" x14ac:dyDescent="0.2">
      <c r="B45" s="2"/>
      <c r="C45" s="2"/>
      <c r="D45" s="3"/>
      <c r="E45" s="7">
        <f t="shared" si="1"/>
        <v>0</v>
      </c>
      <c r="F45" s="2"/>
    </row>
    <row r="46" spans="2:6" x14ac:dyDescent="0.2">
      <c r="B46" s="2"/>
      <c r="C46" s="2"/>
      <c r="D46" s="3"/>
      <c r="E46" s="7">
        <f t="shared" si="1"/>
        <v>0</v>
      </c>
      <c r="F46" s="2"/>
    </row>
    <row r="47" spans="2:6" x14ac:dyDescent="0.2">
      <c r="B47" s="2"/>
      <c r="C47" s="2"/>
      <c r="D47" s="3"/>
      <c r="E47" s="7">
        <f t="shared" si="1"/>
        <v>0</v>
      </c>
      <c r="F47" s="2"/>
    </row>
    <row r="48" spans="2:6" x14ac:dyDescent="0.2">
      <c r="B48" s="2"/>
      <c r="C48" s="2"/>
      <c r="D48" s="3"/>
      <c r="E48" s="7">
        <f t="shared" si="1"/>
        <v>0</v>
      </c>
      <c r="F48" s="2"/>
    </row>
    <row r="49" spans="2:6" x14ac:dyDescent="0.2">
      <c r="B49" s="2"/>
      <c r="C49" s="2"/>
      <c r="D49" s="3"/>
      <c r="E49" s="7">
        <f t="shared" si="1"/>
        <v>0</v>
      </c>
      <c r="F49" s="2"/>
    </row>
    <row r="50" spans="2:6" x14ac:dyDescent="0.2">
      <c r="B50" s="2"/>
      <c r="C50" s="2"/>
      <c r="D50" s="3"/>
      <c r="E50" s="7">
        <f t="shared" si="1"/>
        <v>0</v>
      </c>
      <c r="F50" s="2"/>
    </row>
    <row r="51" spans="2:6" x14ac:dyDescent="0.2">
      <c r="B51" s="2"/>
      <c r="C51" s="2"/>
      <c r="D51" s="3"/>
      <c r="E51" s="7">
        <f t="shared" si="1"/>
        <v>0</v>
      </c>
      <c r="F51" s="2"/>
    </row>
    <row r="52" spans="2:6" x14ac:dyDescent="0.2">
      <c r="B52" s="2"/>
      <c r="C52" s="2"/>
      <c r="D52" s="3"/>
      <c r="E52" s="7">
        <f t="shared" si="1"/>
        <v>0</v>
      </c>
      <c r="F52" s="2"/>
    </row>
    <row r="53" spans="2:6" x14ac:dyDescent="0.2">
      <c r="B53" s="2"/>
      <c r="C53" s="2"/>
      <c r="D53" s="3"/>
      <c r="E53" s="7">
        <f t="shared" si="1"/>
        <v>0</v>
      </c>
      <c r="F53" s="2"/>
    </row>
    <row r="54" spans="2:6" x14ac:dyDescent="0.2">
      <c r="B54" s="2"/>
      <c r="C54" s="2"/>
      <c r="D54" s="3"/>
      <c r="E54" s="7">
        <f t="shared" si="1"/>
        <v>0</v>
      </c>
      <c r="F54" s="2"/>
    </row>
    <row r="55" spans="2:6" x14ac:dyDescent="0.2">
      <c r="B55" s="2"/>
      <c r="C55" s="2"/>
      <c r="D55" s="3"/>
      <c r="E55" s="7">
        <f t="shared" si="1"/>
        <v>0</v>
      </c>
      <c r="F55" s="2"/>
    </row>
    <row r="56" spans="2:6" x14ac:dyDescent="0.2">
      <c r="B56" s="2"/>
      <c r="C56" s="2"/>
      <c r="D56" s="3"/>
      <c r="E56" s="7">
        <f t="shared" si="1"/>
        <v>0</v>
      </c>
      <c r="F56" s="2"/>
    </row>
    <row r="57" spans="2:6" x14ac:dyDescent="0.2">
      <c r="B57" s="2"/>
      <c r="C57" s="2"/>
      <c r="D57" s="3"/>
      <c r="E57" s="7">
        <f t="shared" si="1"/>
        <v>0</v>
      </c>
      <c r="F57" s="2"/>
    </row>
    <row r="58" spans="2:6" x14ac:dyDescent="0.2">
      <c r="B58" s="2"/>
      <c r="C58" s="2"/>
      <c r="D58" s="3"/>
      <c r="E58" s="7">
        <f t="shared" si="1"/>
        <v>0</v>
      </c>
      <c r="F58" s="2"/>
    </row>
    <row r="59" spans="2:6" x14ac:dyDescent="0.2">
      <c r="B59" s="2"/>
      <c r="C59" s="2"/>
      <c r="D59" s="3"/>
      <c r="E59" s="7">
        <f t="shared" si="1"/>
        <v>0</v>
      </c>
      <c r="F59" s="2"/>
    </row>
    <row r="60" spans="2:6" x14ac:dyDescent="0.2">
      <c r="B60" s="2"/>
      <c r="C60" s="2"/>
      <c r="D60" s="3"/>
      <c r="E60" s="7">
        <f t="shared" si="1"/>
        <v>0</v>
      </c>
      <c r="F60" s="2"/>
    </row>
    <row r="61" spans="2:6" x14ac:dyDescent="0.2">
      <c r="B61" s="2"/>
      <c r="C61" s="2"/>
      <c r="D61" s="3"/>
      <c r="E61" s="7">
        <f t="shared" si="1"/>
        <v>0</v>
      </c>
      <c r="F61" s="2"/>
    </row>
    <row r="62" spans="2:6" x14ac:dyDescent="0.2">
      <c r="B62" s="2"/>
      <c r="C62" s="2"/>
      <c r="D62" s="3"/>
      <c r="E62" s="7">
        <f t="shared" si="1"/>
        <v>0</v>
      </c>
      <c r="F62" s="2"/>
    </row>
    <row r="63" spans="2:6" x14ac:dyDescent="0.2">
      <c r="B63" s="2"/>
      <c r="C63" s="2"/>
      <c r="D63" s="3"/>
      <c r="E63" s="7">
        <f t="shared" si="1"/>
        <v>0</v>
      </c>
      <c r="F63" s="2"/>
    </row>
    <row r="64" spans="2:6" x14ac:dyDescent="0.2">
      <c r="B64" s="2"/>
      <c r="C64" s="2"/>
      <c r="D64" s="3"/>
      <c r="E64" s="7">
        <f t="shared" si="1"/>
        <v>0</v>
      </c>
      <c r="F64" s="2"/>
    </row>
    <row r="65" spans="2:6" x14ac:dyDescent="0.2">
      <c r="B65" s="2"/>
      <c r="C65" s="2"/>
      <c r="D65" s="3"/>
      <c r="E65" s="7">
        <f t="shared" si="1"/>
        <v>0</v>
      </c>
      <c r="F65" s="2"/>
    </row>
    <row r="66" spans="2:6" x14ac:dyDescent="0.2">
      <c r="B66" s="2"/>
      <c r="C66" s="2"/>
      <c r="D66" s="3"/>
      <c r="E66" s="7">
        <f t="shared" si="1"/>
        <v>0</v>
      </c>
      <c r="F66" s="2"/>
    </row>
    <row r="67" spans="2:6" x14ac:dyDescent="0.2">
      <c r="B67" s="2"/>
      <c r="C67" s="2"/>
      <c r="D67" s="3"/>
      <c r="E67" s="7">
        <f t="shared" si="1"/>
        <v>0</v>
      </c>
      <c r="F67" s="2"/>
    </row>
    <row r="68" spans="2:6" x14ac:dyDescent="0.2">
      <c r="B68" s="2"/>
      <c r="C68" s="2"/>
      <c r="D68" s="3"/>
      <c r="E68" s="7">
        <f t="shared" si="1"/>
        <v>0</v>
      </c>
      <c r="F68" s="2"/>
    </row>
    <row r="69" spans="2:6" x14ac:dyDescent="0.2">
      <c r="B69" s="2"/>
      <c r="C69" s="2"/>
      <c r="D69" s="3"/>
      <c r="E69" s="7">
        <f t="shared" si="1"/>
        <v>0</v>
      </c>
      <c r="F69" s="2"/>
    </row>
    <row r="70" spans="2:6" x14ac:dyDescent="0.2">
      <c r="B70" s="2"/>
      <c r="C70" s="2"/>
      <c r="D70" s="3"/>
      <c r="E70" s="7">
        <f t="shared" si="1"/>
        <v>0</v>
      </c>
      <c r="F70" s="2"/>
    </row>
    <row r="71" spans="2:6" x14ac:dyDescent="0.2">
      <c r="B71" s="2"/>
      <c r="C71" s="2"/>
      <c r="D71" s="3"/>
      <c r="E71" s="7">
        <f t="shared" si="1"/>
        <v>0</v>
      </c>
      <c r="F71" s="2"/>
    </row>
    <row r="72" spans="2:6" x14ac:dyDescent="0.2">
      <c r="B72" s="2"/>
      <c r="C72" s="2"/>
      <c r="D72" s="3"/>
      <c r="E72" s="7">
        <f t="shared" si="1"/>
        <v>0</v>
      </c>
      <c r="F72" s="2"/>
    </row>
    <row r="73" spans="2:6" x14ac:dyDescent="0.2">
      <c r="B73" s="2"/>
      <c r="C73" s="2"/>
      <c r="D73" s="3"/>
      <c r="E73" s="7">
        <f t="shared" si="1"/>
        <v>0</v>
      </c>
      <c r="F73" s="2"/>
    </row>
    <row r="74" spans="2:6" x14ac:dyDescent="0.2">
      <c r="B74" s="2"/>
      <c r="C74" s="2"/>
      <c r="D74" s="3"/>
      <c r="E74" s="7">
        <f t="shared" si="1"/>
        <v>0</v>
      </c>
      <c r="F74" s="2"/>
    </row>
    <row r="75" spans="2:6" x14ac:dyDescent="0.2">
      <c r="B75" s="2"/>
      <c r="C75" s="2"/>
      <c r="D75" s="3"/>
      <c r="E75" s="7">
        <f t="shared" si="1"/>
        <v>0</v>
      </c>
      <c r="F75" s="2"/>
    </row>
    <row r="76" spans="2:6" x14ac:dyDescent="0.2">
      <c r="B76" s="2"/>
      <c r="C76" s="2"/>
      <c r="D76" s="3"/>
      <c r="E76" s="7">
        <f t="shared" si="1"/>
        <v>0</v>
      </c>
      <c r="F76" s="2"/>
    </row>
    <row r="77" spans="2:6" x14ac:dyDescent="0.2">
      <c r="B77" s="2"/>
      <c r="C77" s="2"/>
      <c r="D77" s="3"/>
      <c r="E77" s="7">
        <f t="shared" si="1"/>
        <v>0</v>
      </c>
      <c r="F77" s="2"/>
    </row>
    <row r="78" spans="2:6" x14ac:dyDescent="0.2">
      <c r="B78" s="2"/>
      <c r="C78" s="2"/>
      <c r="D78" s="3"/>
      <c r="E78" s="7">
        <f t="shared" si="1"/>
        <v>0</v>
      </c>
      <c r="F78" s="2"/>
    </row>
    <row r="79" spans="2:6" x14ac:dyDescent="0.2">
      <c r="B79" s="2"/>
      <c r="C79" s="2"/>
      <c r="D79" s="3"/>
      <c r="E79" s="7">
        <f t="shared" si="1"/>
        <v>0</v>
      </c>
      <c r="F79" s="2"/>
    </row>
    <row r="80" spans="2:6" x14ac:dyDescent="0.2">
      <c r="B80" s="2"/>
      <c r="C80" s="2"/>
      <c r="D80" s="3"/>
      <c r="E80" s="7">
        <f t="shared" si="1"/>
        <v>0</v>
      </c>
      <c r="F80" s="2"/>
    </row>
    <row r="81" spans="2:6" x14ac:dyDescent="0.2">
      <c r="B81" s="2"/>
      <c r="C81" s="2"/>
      <c r="D81" s="3"/>
      <c r="E81" s="7">
        <f t="shared" si="1"/>
        <v>0</v>
      </c>
      <c r="F81" s="2"/>
    </row>
    <row r="82" spans="2:6" x14ac:dyDescent="0.2">
      <c r="B82" s="2"/>
      <c r="C82" s="2"/>
      <c r="D82" s="3"/>
      <c r="E82" s="7">
        <f t="shared" si="1"/>
        <v>0</v>
      </c>
      <c r="F82" s="2"/>
    </row>
    <row r="83" spans="2:6" x14ac:dyDescent="0.2">
      <c r="B83" s="2"/>
      <c r="C83" s="2"/>
      <c r="D83" s="3"/>
      <c r="E83" s="7">
        <f t="shared" si="1"/>
        <v>0</v>
      </c>
      <c r="F83" s="2"/>
    </row>
    <row r="84" spans="2:6" x14ac:dyDescent="0.2">
      <c r="B84" s="2"/>
      <c r="C84" s="2"/>
      <c r="D84" s="3"/>
      <c r="E84" s="7">
        <f t="shared" si="1"/>
        <v>0</v>
      </c>
      <c r="F84" s="2"/>
    </row>
    <row r="85" spans="2:6" x14ac:dyDescent="0.2">
      <c r="B85" s="2"/>
      <c r="C85" s="2"/>
      <c r="D85" s="3"/>
      <c r="E85" s="7">
        <f t="shared" si="1"/>
        <v>0</v>
      </c>
      <c r="F85" s="2"/>
    </row>
    <row r="86" spans="2:6" x14ac:dyDescent="0.2">
      <c r="B86" s="2"/>
      <c r="C86" s="2"/>
      <c r="D86" s="3"/>
      <c r="E86" s="7">
        <f t="shared" ref="E86:E98" si="2">D86*0.8</f>
        <v>0</v>
      </c>
      <c r="F86" s="2"/>
    </row>
    <row r="87" spans="2:6" x14ac:dyDescent="0.2">
      <c r="B87" s="2"/>
      <c r="C87" s="2"/>
      <c r="D87" s="3"/>
      <c r="E87" s="7">
        <f t="shared" si="2"/>
        <v>0</v>
      </c>
      <c r="F87" s="2"/>
    </row>
    <row r="88" spans="2:6" x14ac:dyDescent="0.2">
      <c r="B88" s="2"/>
      <c r="C88" s="2"/>
      <c r="D88" s="3"/>
      <c r="E88" s="7">
        <f t="shared" si="2"/>
        <v>0</v>
      </c>
      <c r="F88" s="2"/>
    </row>
    <row r="89" spans="2:6" x14ac:dyDescent="0.2">
      <c r="B89" s="2"/>
      <c r="C89" s="2"/>
      <c r="D89" s="3"/>
      <c r="E89" s="7">
        <f t="shared" si="2"/>
        <v>0</v>
      </c>
      <c r="F89" s="2"/>
    </row>
    <row r="90" spans="2:6" x14ac:dyDescent="0.2">
      <c r="B90" s="2"/>
      <c r="C90" s="2"/>
      <c r="D90" s="3"/>
      <c r="E90" s="7">
        <f t="shared" si="2"/>
        <v>0</v>
      </c>
      <c r="F90" s="2"/>
    </row>
    <row r="91" spans="2:6" x14ac:dyDescent="0.2">
      <c r="B91" s="2"/>
      <c r="C91" s="2"/>
      <c r="D91" s="3"/>
      <c r="E91" s="7">
        <f t="shared" si="2"/>
        <v>0</v>
      </c>
      <c r="F91" s="2"/>
    </row>
    <row r="92" spans="2:6" x14ac:dyDescent="0.2">
      <c r="B92" s="2"/>
      <c r="C92" s="2"/>
      <c r="D92" s="3"/>
      <c r="E92" s="7">
        <f t="shared" si="2"/>
        <v>0</v>
      </c>
      <c r="F92" s="2"/>
    </row>
    <row r="93" spans="2:6" x14ac:dyDescent="0.2">
      <c r="B93" s="2"/>
      <c r="C93" s="2"/>
      <c r="D93" s="3"/>
      <c r="E93" s="7">
        <f t="shared" si="2"/>
        <v>0</v>
      </c>
      <c r="F93" s="2"/>
    </row>
    <row r="94" spans="2:6" x14ac:dyDescent="0.2">
      <c r="B94" s="2"/>
      <c r="C94" s="2"/>
      <c r="D94" s="3"/>
      <c r="E94" s="7">
        <f t="shared" si="2"/>
        <v>0</v>
      </c>
      <c r="F94" s="2"/>
    </row>
    <row r="95" spans="2:6" x14ac:dyDescent="0.2">
      <c r="B95" s="2"/>
      <c r="C95" s="2"/>
      <c r="D95" s="3"/>
      <c r="E95" s="7">
        <f t="shared" si="2"/>
        <v>0</v>
      </c>
      <c r="F95" s="2"/>
    </row>
    <row r="96" spans="2:6" x14ac:dyDescent="0.2">
      <c r="B96" s="2"/>
      <c r="C96" s="2"/>
      <c r="D96" s="3"/>
      <c r="E96" s="7">
        <f t="shared" si="2"/>
        <v>0</v>
      </c>
      <c r="F96" s="2"/>
    </row>
    <row r="97" spans="2:6" x14ac:dyDescent="0.2">
      <c r="B97" s="2"/>
      <c r="C97" s="2"/>
      <c r="D97" s="3"/>
      <c r="E97" s="7">
        <f t="shared" si="2"/>
        <v>0</v>
      </c>
      <c r="F97" s="2"/>
    </row>
    <row r="98" spans="2:6" x14ac:dyDescent="0.2">
      <c r="B98" s="2"/>
      <c r="C98" s="2"/>
      <c r="D98" s="3"/>
      <c r="E98" s="7">
        <f t="shared" si="2"/>
        <v>0</v>
      </c>
      <c r="F98" s="2"/>
    </row>
    <row r="99" spans="2:6" x14ac:dyDescent="0.2">
      <c r="B99" s="17" t="s">
        <v>52</v>
      </c>
      <c r="C99" s="2"/>
      <c r="D99" s="3"/>
      <c r="E99" s="7">
        <f>SUM(E21:E98)</f>
        <v>0</v>
      </c>
      <c r="F99" s="2"/>
    </row>
  </sheetData>
  <dataValidations count="2">
    <dataValidation type="list" allowBlank="1" showInputMessage="1" showErrorMessage="1" errorTitle="Invalid entry" error="Please select type from drop down menu only - enter specifics into desciption field " sqref="B22:B98" xr:uid="{72686EA6-1FDA-4E7E-A1B4-202D9CCE32EF}">
      <formula1>typelist</formula1>
    </dataValidation>
    <dataValidation type="list" allowBlank="1" showInputMessage="1" showErrorMessage="1" errorTitle="Invalid entry" error="Please select type from drop down menu only - enter specifics into desciption field " promptTitle="Please select from dropdown menu" sqref="B21" xr:uid="{F8C47A9A-F728-4328-8FC5-3BD5B348F2DA}">
      <formula1>typelist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16EA-A75F-49CB-ABE0-CE51FEDAB4B2}">
  <dimension ref="B1:G105"/>
  <sheetViews>
    <sheetView zoomScale="90" zoomScaleNormal="90" workbookViewId="0">
      <selection activeCell="H8" sqref="H8"/>
    </sheetView>
  </sheetViews>
  <sheetFormatPr baseColWidth="10" defaultColWidth="8.83203125" defaultRowHeight="15" x14ac:dyDescent="0.2"/>
  <cols>
    <col min="1" max="1" width="2.5" style="25" customWidth="1"/>
    <col min="2" max="2" width="42.83203125" style="25" bestFit="1" customWidth="1"/>
    <col min="3" max="3" width="42.83203125" style="25" customWidth="1"/>
    <col min="4" max="4" width="23.5" style="25" customWidth="1"/>
    <col min="5" max="6" width="21" style="24" customWidth="1"/>
    <col min="7" max="7" width="57.1640625" style="25" customWidth="1"/>
    <col min="8" max="8" width="9.1640625" style="25" customWidth="1"/>
    <col min="9" max="16384" width="8.83203125" style="25"/>
  </cols>
  <sheetData>
    <row r="1" spans="2:7" x14ac:dyDescent="0.2">
      <c r="D1" s="24"/>
    </row>
    <row r="2" spans="2:7" ht="22" thickBot="1" x14ac:dyDescent="0.3">
      <c r="B2" s="22" t="s">
        <v>32</v>
      </c>
      <c r="C2" s="22"/>
      <c r="D2" s="23"/>
    </row>
    <row r="3" spans="2:7" ht="21" x14ac:dyDescent="0.25">
      <c r="B3" s="22" t="s">
        <v>33</v>
      </c>
      <c r="C3" s="22"/>
      <c r="D3" s="24"/>
      <c r="F3" s="26" t="s">
        <v>34</v>
      </c>
    </row>
    <row r="4" spans="2:7" ht="22" thickBot="1" x14ac:dyDescent="0.3">
      <c r="B4" s="22" t="s">
        <v>23</v>
      </c>
      <c r="C4" s="22"/>
      <c r="D4" s="24"/>
      <c r="F4" s="16">
        <f>E98</f>
        <v>0</v>
      </c>
    </row>
    <row r="5" spans="2:7" ht="21" x14ac:dyDescent="0.25">
      <c r="B5" s="22" t="s">
        <v>35</v>
      </c>
      <c r="C5" s="43"/>
      <c r="D5" s="24"/>
    </row>
    <row r="7" spans="2:7" ht="16" x14ac:dyDescent="0.2">
      <c r="B7" s="29" t="s">
        <v>36</v>
      </c>
      <c r="C7" s="29" t="s">
        <v>37</v>
      </c>
      <c r="D7" s="29" t="s">
        <v>38</v>
      </c>
      <c r="E7" s="29" t="s">
        <v>39</v>
      </c>
      <c r="F7" s="29" t="s">
        <v>40</v>
      </c>
      <c r="G7" s="62" t="s">
        <v>41</v>
      </c>
    </row>
    <row r="8" spans="2:7" x14ac:dyDescent="0.2">
      <c r="B8" s="2" t="s">
        <v>92</v>
      </c>
      <c r="C8" s="21"/>
      <c r="D8" s="38">
        <f ca="1">SUMIF($B$20:$B$98, "personnel", $E$20:$E$97)</f>
        <v>0</v>
      </c>
      <c r="E8" s="38">
        <f ca="1">C8-D8</f>
        <v>0</v>
      </c>
      <c r="F8" s="39" t="e">
        <f ca="1">E8/C8</f>
        <v>#DIV/0!</v>
      </c>
      <c r="G8" s="62"/>
    </row>
    <row r="9" spans="2:7" x14ac:dyDescent="0.2">
      <c r="B9" s="2" t="s">
        <v>99</v>
      </c>
      <c r="C9" s="21"/>
      <c r="D9" s="38">
        <f ca="1">SUMIF($B$20:$B$98, "consumables and minor equipment", $E$20:$E$97)</f>
        <v>0</v>
      </c>
      <c r="E9" s="38">
        <f t="shared" ref="E9:E15" ca="1" si="0">C9-D9</f>
        <v>0</v>
      </c>
      <c r="F9" s="39" t="e">
        <f t="shared" ref="F9:F15" ca="1" si="1">E9/C9</f>
        <v>#DIV/0!</v>
      </c>
      <c r="G9" s="62"/>
    </row>
    <row r="10" spans="2:7" x14ac:dyDescent="0.2">
      <c r="B10" s="2" t="s">
        <v>93</v>
      </c>
      <c r="C10" s="21"/>
      <c r="D10" s="38">
        <f ca="1">SUMIF($B$20:$B$98, "travel", $E$20:$E$97)</f>
        <v>0</v>
      </c>
      <c r="E10" s="38">
        <f t="shared" ca="1" si="0"/>
        <v>0</v>
      </c>
      <c r="F10" s="39" t="e">
        <f t="shared" ca="1" si="1"/>
        <v>#DIV/0!</v>
      </c>
      <c r="G10" s="62"/>
    </row>
    <row r="11" spans="2:7" x14ac:dyDescent="0.2">
      <c r="B11" s="2" t="s">
        <v>94</v>
      </c>
      <c r="C11" s="21"/>
      <c r="D11" s="38">
        <f ca="1">SUMIF($B$20:$B$98, "other", $E$20:$E$97)</f>
        <v>0</v>
      </c>
      <c r="E11" s="38">
        <f t="shared" ca="1" si="0"/>
        <v>0</v>
      </c>
      <c r="F11" s="39" t="e">
        <f t="shared" ca="1" si="1"/>
        <v>#DIV/0!</v>
      </c>
      <c r="G11" s="62"/>
    </row>
    <row r="12" spans="2:7" x14ac:dyDescent="0.2">
      <c r="B12" s="2" t="s">
        <v>95</v>
      </c>
      <c r="C12" s="21"/>
      <c r="D12" s="38">
        <f ca="1">SUMIF($B$20:$B$98, "indirects", $E$20:$E$97)</f>
        <v>0</v>
      </c>
      <c r="E12" s="38">
        <f t="shared" ca="1" si="0"/>
        <v>0</v>
      </c>
      <c r="F12" s="39" t="e">
        <f t="shared" ca="1" si="1"/>
        <v>#DIV/0!</v>
      </c>
      <c r="G12" s="62"/>
    </row>
    <row r="13" spans="2:7" x14ac:dyDescent="0.2">
      <c r="B13" s="2" t="s">
        <v>96</v>
      </c>
      <c r="C13" s="21"/>
      <c r="D13" s="38">
        <f ca="1">SUMIF($B$20:$B$98, "applications scientists", $E$20:$E$97)</f>
        <v>0</v>
      </c>
      <c r="E13" s="38">
        <f t="shared" ca="1" si="0"/>
        <v>0</v>
      </c>
      <c r="F13" s="39" t="e">
        <f t="shared" ca="1" si="1"/>
        <v>#DIV/0!</v>
      </c>
      <c r="G13" s="62"/>
    </row>
    <row r="14" spans="2:7" x14ac:dyDescent="0.2">
      <c r="B14" s="2" t="s">
        <v>97</v>
      </c>
      <c r="C14" s="21"/>
      <c r="D14" s="38">
        <f ca="1">SUMIF($B$20:$B$98, "royce facilities", $E$20:$E$97)</f>
        <v>0</v>
      </c>
      <c r="E14" s="38">
        <f t="shared" ca="1" si="0"/>
        <v>0</v>
      </c>
      <c r="F14" s="39" t="e">
        <f t="shared" ca="1" si="1"/>
        <v>#DIV/0!</v>
      </c>
      <c r="G14" s="62"/>
    </row>
    <row r="15" spans="2:7" x14ac:dyDescent="0.2">
      <c r="B15" s="2" t="s">
        <v>98</v>
      </c>
      <c r="C15" s="21"/>
      <c r="D15" s="38">
        <f ca="1">SUMIF($B$20:$B$98, "non-royce facilities", $E$20:$E$97)</f>
        <v>0</v>
      </c>
      <c r="E15" s="38">
        <f t="shared" ca="1" si="0"/>
        <v>0</v>
      </c>
      <c r="F15" s="39" t="e">
        <f t="shared" ca="1" si="1"/>
        <v>#DIV/0!</v>
      </c>
      <c r="G15" s="62"/>
    </row>
    <row r="16" spans="2:7" x14ac:dyDescent="0.2">
      <c r="B16" s="33" t="s">
        <v>42</v>
      </c>
      <c r="C16" s="58">
        <f>SUM(C8:C15)</f>
        <v>0</v>
      </c>
      <c r="D16" s="41">
        <f ca="1">SUM(D8:D15)</f>
        <v>0</v>
      </c>
      <c r="E16" s="41">
        <f ca="1">SUM(E8:E15)</f>
        <v>0</v>
      </c>
      <c r="F16" s="42"/>
      <c r="G16" s="62"/>
    </row>
    <row r="18" spans="2:6" ht="16" x14ac:dyDescent="0.2">
      <c r="B18" s="29" t="s">
        <v>49</v>
      </c>
      <c r="C18" s="29"/>
      <c r="D18" s="29"/>
      <c r="E18" s="29"/>
      <c r="F18" s="29"/>
    </row>
    <row r="19" spans="2:6" s="30" customFormat="1" ht="16" x14ac:dyDescent="0.2">
      <c r="B19" s="29" t="s">
        <v>50</v>
      </c>
      <c r="C19" s="29" t="s">
        <v>44</v>
      </c>
      <c r="D19" s="29" t="s">
        <v>45</v>
      </c>
      <c r="E19" s="29" t="s">
        <v>51</v>
      </c>
      <c r="F19" s="29" t="s">
        <v>47</v>
      </c>
    </row>
    <row r="20" spans="2:6" x14ac:dyDescent="0.2">
      <c r="B20" s="20"/>
      <c r="C20" s="20"/>
      <c r="D20" s="21"/>
      <c r="E20" s="38">
        <f>D20*0.8</f>
        <v>0</v>
      </c>
      <c r="F20" s="20"/>
    </row>
    <row r="21" spans="2:6" x14ac:dyDescent="0.2">
      <c r="B21" s="20"/>
      <c r="C21" s="20"/>
      <c r="D21" s="21"/>
      <c r="E21" s="38">
        <f t="shared" ref="E21:E84" si="2">D21*0.8</f>
        <v>0</v>
      </c>
      <c r="F21" s="20"/>
    </row>
    <row r="22" spans="2:6" x14ac:dyDescent="0.2">
      <c r="B22" s="20"/>
      <c r="C22" s="20"/>
      <c r="D22" s="21"/>
      <c r="E22" s="38">
        <f t="shared" si="2"/>
        <v>0</v>
      </c>
      <c r="F22" s="20"/>
    </row>
    <row r="23" spans="2:6" x14ac:dyDescent="0.2">
      <c r="B23" s="20"/>
      <c r="C23" s="20"/>
      <c r="D23" s="21"/>
      <c r="E23" s="38">
        <f t="shared" si="2"/>
        <v>0</v>
      </c>
      <c r="F23" s="20"/>
    </row>
    <row r="24" spans="2:6" x14ac:dyDescent="0.2">
      <c r="B24" s="20"/>
      <c r="C24" s="20"/>
      <c r="D24" s="21"/>
      <c r="E24" s="38">
        <f t="shared" si="2"/>
        <v>0</v>
      </c>
      <c r="F24" s="20"/>
    </row>
    <row r="25" spans="2:6" x14ac:dyDescent="0.2">
      <c r="B25" s="20"/>
      <c r="C25" s="20"/>
      <c r="D25" s="21"/>
      <c r="E25" s="38">
        <f t="shared" si="2"/>
        <v>0</v>
      </c>
      <c r="F25" s="20"/>
    </row>
    <row r="26" spans="2:6" x14ac:dyDescent="0.2">
      <c r="B26" s="20"/>
      <c r="C26" s="20"/>
      <c r="D26" s="21"/>
      <c r="E26" s="38">
        <f t="shared" si="2"/>
        <v>0</v>
      </c>
      <c r="F26" s="20"/>
    </row>
    <row r="27" spans="2:6" x14ac:dyDescent="0.2">
      <c r="B27" s="20"/>
      <c r="C27" s="20"/>
      <c r="D27" s="21"/>
      <c r="E27" s="38">
        <f t="shared" si="2"/>
        <v>0</v>
      </c>
      <c r="F27" s="20"/>
    </row>
    <row r="28" spans="2:6" x14ac:dyDescent="0.2">
      <c r="B28" s="20"/>
      <c r="C28" s="20"/>
      <c r="D28" s="21"/>
      <c r="E28" s="38">
        <f t="shared" si="2"/>
        <v>0</v>
      </c>
      <c r="F28" s="20"/>
    </row>
    <row r="29" spans="2:6" x14ac:dyDescent="0.2">
      <c r="B29" s="20"/>
      <c r="C29" s="20"/>
      <c r="D29" s="21"/>
      <c r="E29" s="38">
        <f t="shared" si="2"/>
        <v>0</v>
      </c>
      <c r="F29" s="20"/>
    </row>
    <row r="30" spans="2:6" x14ac:dyDescent="0.2">
      <c r="B30" s="20"/>
      <c r="C30" s="20"/>
      <c r="D30" s="21"/>
      <c r="E30" s="38">
        <f t="shared" si="2"/>
        <v>0</v>
      </c>
      <c r="F30" s="20"/>
    </row>
    <row r="31" spans="2:6" x14ac:dyDescent="0.2">
      <c r="B31" s="20"/>
      <c r="C31" s="20"/>
      <c r="D31" s="21"/>
      <c r="E31" s="38">
        <f t="shared" si="2"/>
        <v>0</v>
      </c>
      <c r="F31" s="20"/>
    </row>
    <row r="32" spans="2:6" x14ac:dyDescent="0.2">
      <c r="B32" s="20"/>
      <c r="C32" s="20"/>
      <c r="D32" s="21"/>
      <c r="E32" s="38">
        <f t="shared" si="2"/>
        <v>0</v>
      </c>
      <c r="F32" s="20"/>
    </row>
    <row r="33" spans="2:6" x14ac:dyDescent="0.2">
      <c r="B33" s="20"/>
      <c r="C33" s="20"/>
      <c r="D33" s="21"/>
      <c r="E33" s="38">
        <f t="shared" si="2"/>
        <v>0</v>
      </c>
      <c r="F33" s="20"/>
    </row>
    <row r="34" spans="2:6" x14ac:dyDescent="0.2">
      <c r="B34" s="20"/>
      <c r="C34" s="20"/>
      <c r="D34" s="21"/>
      <c r="E34" s="38">
        <f t="shared" si="2"/>
        <v>0</v>
      </c>
      <c r="F34" s="20"/>
    </row>
    <row r="35" spans="2:6" x14ac:dyDescent="0.2">
      <c r="B35" s="20"/>
      <c r="C35" s="20"/>
      <c r="D35" s="21"/>
      <c r="E35" s="38">
        <f t="shared" si="2"/>
        <v>0</v>
      </c>
      <c r="F35" s="20"/>
    </row>
    <row r="36" spans="2:6" x14ac:dyDescent="0.2">
      <c r="B36" s="20"/>
      <c r="C36" s="20"/>
      <c r="D36" s="21"/>
      <c r="E36" s="38">
        <f t="shared" si="2"/>
        <v>0</v>
      </c>
      <c r="F36" s="20"/>
    </row>
    <row r="37" spans="2:6" x14ac:dyDescent="0.2">
      <c r="B37" s="20"/>
      <c r="C37" s="20"/>
      <c r="D37" s="21"/>
      <c r="E37" s="38">
        <f t="shared" si="2"/>
        <v>0</v>
      </c>
      <c r="F37" s="20"/>
    </row>
    <row r="38" spans="2:6" x14ac:dyDescent="0.2">
      <c r="B38" s="20"/>
      <c r="C38" s="20"/>
      <c r="D38" s="21"/>
      <c r="E38" s="38">
        <f t="shared" si="2"/>
        <v>0</v>
      </c>
      <c r="F38" s="20"/>
    </row>
    <row r="39" spans="2:6" x14ac:dyDescent="0.2">
      <c r="B39" s="20"/>
      <c r="C39" s="20"/>
      <c r="D39" s="21"/>
      <c r="E39" s="38">
        <f t="shared" si="2"/>
        <v>0</v>
      </c>
      <c r="F39" s="20"/>
    </row>
    <row r="40" spans="2:6" x14ac:dyDescent="0.2">
      <c r="B40" s="20"/>
      <c r="C40" s="20"/>
      <c r="D40" s="21"/>
      <c r="E40" s="38">
        <f t="shared" si="2"/>
        <v>0</v>
      </c>
      <c r="F40" s="20"/>
    </row>
    <row r="41" spans="2:6" x14ac:dyDescent="0.2">
      <c r="B41" s="20"/>
      <c r="C41" s="20"/>
      <c r="D41" s="21"/>
      <c r="E41" s="38">
        <f t="shared" si="2"/>
        <v>0</v>
      </c>
      <c r="F41" s="20"/>
    </row>
    <row r="42" spans="2:6" x14ac:dyDescent="0.2">
      <c r="B42" s="20"/>
      <c r="C42" s="20"/>
      <c r="D42" s="21"/>
      <c r="E42" s="38">
        <f t="shared" si="2"/>
        <v>0</v>
      </c>
      <c r="F42" s="20"/>
    </row>
    <row r="43" spans="2:6" x14ac:dyDescent="0.2">
      <c r="B43" s="20"/>
      <c r="C43" s="20"/>
      <c r="D43" s="21"/>
      <c r="E43" s="38">
        <f t="shared" si="2"/>
        <v>0</v>
      </c>
      <c r="F43" s="20"/>
    </row>
    <row r="44" spans="2:6" x14ac:dyDescent="0.2">
      <c r="B44" s="20"/>
      <c r="C44" s="20"/>
      <c r="D44" s="21"/>
      <c r="E44" s="38">
        <f t="shared" si="2"/>
        <v>0</v>
      </c>
      <c r="F44" s="20"/>
    </row>
    <row r="45" spans="2:6" x14ac:dyDescent="0.2">
      <c r="B45" s="20"/>
      <c r="C45" s="20"/>
      <c r="D45" s="21"/>
      <c r="E45" s="38">
        <f t="shared" si="2"/>
        <v>0</v>
      </c>
      <c r="F45" s="20"/>
    </row>
    <row r="46" spans="2:6" x14ac:dyDescent="0.2">
      <c r="B46" s="20"/>
      <c r="C46" s="20"/>
      <c r="D46" s="21"/>
      <c r="E46" s="38">
        <f t="shared" si="2"/>
        <v>0</v>
      </c>
      <c r="F46" s="20"/>
    </row>
    <row r="47" spans="2:6" x14ac:dyDescent="0.2">
      <c r="B47" s="20"/>
      <c r="C47" s="20"/>
      <c r="D47" s="21"/>
      <c r="E47" s="38">
        <f t="shared" si="2"/>
        <v>0</v>
      </c>
      <c r="F47" s="20"/>
    </row>
    <row r="48" spans="2:6" x14ac:dyDescent="0.2">
      <c r="B48" s="20"/>
      <c r="C48" s="20"/>
      <c r="D48" s="21"/>
      <c r="E48" s="38">
        <f t="shared" si="2"/>
        <v>0</v>
      </c>
      <c r="F48" s="20"/>
    </row>
    <row r="49" spans="2:6" x14ac:dyDescent="0.2">
      <c r="B49" s="20"/>
      <c r="C49" s="20"/>
      <c r="D49" s="21"/>
      <c r="E49" s="38">
        <f t="shared" si="2"/>
        <v>0</v>
      </c>
      <c r="F49" s="20"/>
    </row>
    <row r="50" spans="2:6" x14ac:dyDescent="0.2">
      <c r="B50" s="20"/>
      <c r="C50" s="20"/>
      <c r="D50" s="21"/>
      <c r="E50" s="38">
        <f t="shared" si="2"/>
        <v>0</v>
      </c>
      <c r="F50" s="20"/>
    </row>
    <row r="51" spans="2:6" x14ac:dyDescent="0.2">
      <c r="B51" s="20"/>
      <c r="C51" s="20"/>
      <c r="D51" s="21"/>
      <c r="E51" s="38">
        <f t="shared" si="2"/>
        <v>0</v>
      </c>
      <c r="F51" s="20"/>
    </row>
    <row r="52" spans="2:6" x14ac:dyDescent="0.2">
      <c r="B52" s="20"/>
      <c r="C52" s="20"/>
      <c r="D52" s="21"/>
      <c r="E52" s="38">
        <f t="shared" si="2"/>
        <v>0</v>
      </c>
      <c r="F52" s="20"/>
    </row>
    <row r="53" spans="2:6" x14ac:dyDescent="0.2">
      <c r="B53" s="20"/>
      <c r="C53" s="20"/>
      <c r="D53" s="21"/>
      <c r="E53" s="38">
        <f t="shared" si="2"/>
        <v>0</v>
      </c>
      <c r="F53" s="20"/>
    </row>
    <row r="54" spans="2:6" x14ac:dyDescent="0.2">
      <c r="B54" s="20"/>
      <c r="C54" s="20"/>
      <c r="D54" s="21"/>
      <c r="E54" s="38">
        <f t="shared" si="2"/>
        <v>0</v>
      </c>
      <c r="F54" s="20"/>
    </row>
    <row r="55" spans="2:6" x14ac:dyDescent="0.2">
      <c r="B55" s="20"/>
      <c r="C55" s="20"/>
      <c r="D55" s="21"/>
      <c r="E55" s="38">
        <f t="shared" si="2"/>
        <v>0</v>
      </c>
      <c r="F55" s="20"/>
    </row>
    <row r="56" spans="2:6" x14ac:dyDescent="0.2">
      <c r="B56" s="20"/>
      <c r="C56" s="20"/>
      <c r="D56" s="21"/>
      <c r="E56" s="38">
        <f t="shared" si="2"/>
        <v>0</v>
      </c>
      <c r="F56" s="20"/>
    </row>
    <row r="57" spans="2:6" x14ac:dyDescent="0.2">
      <c r="B57" s="20"/>
      <c r="C57" s="20"/>
      <c r="D57" s="21"/>
      <c r="E57" s="38">
        <f t="shared" si="2"/>
        <v>0</v>
      </c>
      <c r="F57" s="20"/>
    </row>
    <row r="58" spans="2:6" x14ac:dyDescent="0.2">
      <c r="B58" s="20"/>
      <c r="C58" s="20"/>
      <c r="D58" s="21"/>
      <c r="E58" s="38">
        <f t="shared" si="2"/>
        <v>0</v>
      </c>
      <c r="F58" s="20"/>
    </row>
    <row r="59" spans="2:6" x14ac:dyDescent="0.2">
      <c r="B59" s="20"/>
      <c r="C59" s="20"/>
      <c r="D59" s="21"/>
      <c r="E59" s="38">
        <f t="shared" si="2"/>
        <v>0</v>
      </c>
      <c r="F59" s="20"/>
    </row>
    <row r="60" spans="2:6" x14ac:dyDescent="0.2">
      <c r="B60" s="20"/>
      <c r="C60" s="20"/>
      <c r="D60" s="21"/>
      <c r="E60" s="38">
        <f t="shared" si="2"/>
        <v>0</v>
      </c>
      <c r="F60" s="20"/>
    </row>
    <row r="61" spans="2:6" x14ac:dyDescent="0.2">
      <c r="B61" s="20"/>
      <c r="C61" s="20"/>
      <c r="D61" s="21"/>
      <c r="E61" s="38">
        <f t="shared" si="2"/>
        <v>0</v>
      </c>
      <c r="F61" s="20"/>
    </row>
    <row r="62" spans="2:6" x14ac:dyDescent="0.2">
      <c r="B62" s="20"/>
      <c r="C62" s="20"/>
      <c r="D62" s="21"/>
      <c r="E62" s="38">
        <f t="shared" si="2"/>
        <v>0</v>
      </c>
      <c r="F62" s="20"/>
    </row>
    <row r="63" spans="2:6" x14ac:dyDescent="0.2">
      <c r="B63" s="20"/>
      <c r="C63" s="20"/>
      <c r="D63" s="21"/>
      <c r="E63" s="38">
        <f t="shared" si="2"/>
        <v>0</v>
      </c>
      <c r="F63" s="20"/>
    </row>
    <row r="64" spans="2:6" x14ac:dyDescent="0.2">
      <c r="B64" s="20"/>
      <c r="C64" s="20"/>
      <c r="D64" s="21"/>
      <c r="E64" s="38">
        <f t="shared" si="2"/>
        <v>0</v>
      </c>
      <c r="F64" s="20"/>
    </row>
    <row r="65" spans="2:6" x14ac:dyDescent="0.2">
      <c r="B65" s="20"/>
      <c r="C65" s="20"/>
      <c r="D65" s="21"/>
      <c r="E65" s="38">
        <f t="shared" si="2"/>
        <v>0</v>
      </c>
      <c r="F65" s="20"/>
    </row>
    <row r="66" spans="2:6" x14ac:dyDescent="0.2">
      <c r="B66" s="20"/>
      <c r="C66" s="20"/>
      <c r="D66" s="21"/>
      <c r="E66" s="38">
        <f t="shared" si="2"/>
        <v>0</v>
      </c>
      <c r="F66" s="20"/>
    </row>
    <row r="67" spans="2:6" x14ac:dyDescent="0.2">
      <c r="B67" s="20"/>
      <c r="C67" s="20"/>
      <c r="D67" s="21"/>
      <c r="E67" s="38">
        <f t="shared" si="2"/>
        <v>0</v>
      </c>
      <c r="F67" s="20"/>
    </row>
    <row r="68" spans="2:6" x14ac:dyDescent="0.2">
      <c r="B68" s="20"/>
      <c r="C68" s="20"/>
      <c r="D68" s="21"/>
      <c r="E68" s="38">
        <f t="shared" si="2"/>
        <v>0</v>
      </c>
      <c r="F68" s="20"/>
    </row>
    <row r="69" spans="2:6" x14ac:dyDescent="0.2">
      <c r="B69" s="20"/>
      <c r="C69" s="20"/>
      <c r="D69" s="21"/>
      <c r="E69" s="38">
        <f t="shared" si="2"/>
        <v>0</v>
      </c>
      <c r="F69" s="20"/>
    </row>
    <row r="70" spans="2:6" x14ac:dyDescent="0.2">
      <c r="B70" s="20"/>
      <c r="C70" s="20"/>
      <c r="D70" s="21"/>
      <c r="E70" s="38">
        <f t="shared" si="2"/>
        <v>0</v>
      </c>
      <c r="F70" s="20"/>
    </row>
    <row r="71" spans="2:6" x14ac:dyDescent="0.2">
      <c r="B71" s="20"/>
      <c r="C71" s="20"/>
      <c r="D71" s="21"/>
      <c r="E71" s="38">
        <f t="shared" si="2"/>
        <v>0</v>
      </c>
      <c r="F71" s="20"/>
    </row>
    <row r="72" spans="2:6" x14ac:dyDescent="0.2">
      <c r="B72" s="20"/>
      <c r="C72" s="20"/>
      <c r="D72" s="21"/>
      <c r="E72" s="38">
        <f t="shared" si="2"/>
        <v>0</v>
      </c>
      <c r="F72" s="20"/>
    </row>
    <row r="73" spans="2:6" x14ac:dyDescent="0.2">
      <c r="B73" s="20"/>
      <c r="C73" s="20"/>
      <c r="D73" s="21"/>
      <c r="E73" s="38">
        <f t="shared" si="2"/>
        <v>0</v>
      </c>
      <c r="F73" s="20"/>
    </row>
    <row r="74" spans="2:6" x14ac:dyDescent="0.2">
      <c r="B74" s="20"/>
      <c r="C74" s="20"/>
      <c r="D74" s="21"/>
      <c r="E74" s="38">
        <f t="shared" si="2"/>
        <v>0</v>
      </c>
      <c r="F74" s="20"/>
    </row>
    <row r="75" spans="2:6" x14ac:dyDescent="0.2">
      <c r="B75" s="20"/>
      <c r="C75" s="20"/>
      <c r="D75" s="21"/>
      <c r="E75" s="38">
        <f t="shared" si="2"/>
        <v>0</v>
      </c>
      <c r="F75" s="20"/>
    </row>
    <row r="76" spans="2:6" x14ac:dyDescent="0.2">
      <c r="B76" s="20"/>
      <c r="C76" s="20"/>
      <c r="D76" s="21"/>
      <c r="E76" s="38">
        <f t="shared" si="2"/>
        <v>0</v>
      </c>
      <c r="F76" s="20"/>
    </row>
    <row r="77" spans="2:6" x14ac:dyDescent="0.2">
      <c r="B77" s="20"/>
      <c r="C77" s="20"/>
      <c r="D77" s="21"/>
      <c r="E77" s="38">
        <f t="shared" si="2"/>
        <v>0</v>
      </c>
      <c r="F77" s="20"/>
    </row>
    <row r="78" spans="2:6" x14ac:dyDescent="0.2">
      <c r="B78" s="20"/>
      <c r="C78" s="20"/>
      <c r="D78" s="21"/>
      <c r="E78" s="38">
        <f t="shared" si="2"/>
        <v>0</v>
      </c>
      <c r="F78" s="20"/>
    </row>
    <row r="79" spans="2:6" x14ac:dyDescent="0.2">
      <c r="B79" s="20"/>
      <c r="C79" s="20"/>
      <c r="D79" s="21"/>
      <c r="E79" s="38">
        <f t="shared" si="2"/>
        <v>0</v>
      </c>
      <c r="F79" s="20"/>
    </row>
    <row r="80" spans="2:6" x14ac:dyDescent="0.2">
      <c r="B80" s="20"/>
      <c r="C80" s="20"/>
      <c r="D80" s="21"/>
      <c r="E80" s="38">
        <f t="shared" si="2"/>
        <v>0</v>
      </c>
      <c r="F80" s="20"/>
    </row>
    <row r="81" spans="2:6" x14ac:dyDescent="0.2">
      <c r="B81" s="20"/>
      <c r="C81" s="20"/>
      <c r="D81" s="21"/>
      <c r="E81" s="38">
        <f t="shared" si="2"/>
        <v>0</v>
      </c>
      <c r="F81" s="20"/>
    </row>
    <row r="82" spans="2:6" x14ac:dyDescent="0.2">
      <c r="B82" s="20"/>
      <c r="C82" s="20"/>
      <c r="D82" s="21"/>
      <c r="E82" s="38">
        <f t="shared" si="2"/>
        <v>0</v>
      </c>
      <c r="F82" s="20"/>
    </row>
    <row r="83" spans="2:6" x14ac:dyDescent="0.2">
      <c r="B83" s="20"/>
      <c r="C83" s="20"/>
      <c r="D83" s="21"/>
      <c r="E83" s="38">
        <f t="shared" si="2"/>
        <v>0</v>
      </c>
      <c r="F83" s="20"/>
    </row>
    <row r="84" spans="2:6" x14ac:dyDescent="0.2">
      <c r="B84" s="20"/>
      <c r="C84" s="20"/>
      <c r="D84" s="21"/>
      <c r="E84" s="38">
        <f t="shared" si="2"/>
        <v>0</v>
      </c>
      <c r="F84" s="20"/>
    </row>
    <row r="85" spans="2:6" x14ac:dyDescent="0.2">
      <c r="B85" s="20"/>
      <c r="C85" s="20"/>
      <c r="D85" s="21"/>
      <c r="E85" s="38">
        <f t="shared" ref="E85:E97" si="3">D85*0.8</f>
        <v>0</v>
      </c>
      <c r="F85" s="20"/>
    </row>
    <row r="86" spans="2:6" x14ac:dyDescent="0.2">
      <c r="B86" s="20"/>
      <c r="C86" s="20"/>
      <c r="D86" s="21"/>
      <c r="E86" s="38">
        <f t="shared" si="3"/>
        <v>0</v>
      </c>
      <c r="F86" s="20"/>
    </row>
    <row r="87" spans="2:6" x14ac:dyDescent="0.2">
      <c r="B87" s="20"/>
      <c r="C87" s="20"/>
      <c r="D87" s="21"/>
      <c r="E87" s="38">
        <f t="shared" si="3"/>
        <v>0</v>
      </c>
      <c r="F87" s="20"/>
    </row>
    <row r="88" spans="2:6" x14ac:dyDescent="0.2">
      <c r="B88" s="20"/>
      <c r="C88" s="20"/>
      <c r="D88" s="21"/>
      <c r="E88" s="38">
        <f t="shared" si="3"/>
        <v>0</v>
      </c>
      <c r="F88" s="20"/>
    </row>
    <row r="89" spans="2:6" x14ac:dyDescent="0.2">
      <c r="B89" s="20"/>
      <c r="C89" s="20"/>
      <c r="D89" s="21"/>
      <c r="E89" s="38">
        <f t="shared" si="3"/>
        <v>0</v>
      </c>
      <c r="F89" s="20"/>
    </row>
    <row r="90" spans="2:6" x14ac:dyDescent="0.2">
      <c r="B90" s="20"/>
      <c r="C90" s="20"/>
      <c r="D90" s="21"/>
      <c r="E90" s="38">
        <f t="shared" si="3"/>
        <v>0</v>
      </c>
      <c r="F90" s="20"/>
    </row>
    <row r="91" spans="2:6" x14ac:dyDescent="0.2">
      <c r="B91" s="20"/>
      <c r="C91" s="20"/>
      <c r="D91" s="21"/>
      <c r="E91" s="38">
        <f t="shared" si="3"/>
        <v>0</v>
      </c>
      <c r="F91" s="20"/>
    </row>
    <row r="92" spans="2:6" x14ac:dyDescent="0.2">
      <c r="B92" s="20"/>
      <c r="C92" s="20"/>
      <c r="D92" s="21"/>
      <c r="E92" s="38">
        <f t="shared" si="3"/>
        <v>0</v>
      </c>
      <c r="F92" s="20"/>
    </row>
    <row r="93" spans="2:6" x14ac:dyDescent="0.2">
      <c r="B93" s="20"/>
      <c r="C93" s="20"/>
      <c r="D93" s="21"/>
      <c r="E93" s="38">
        <f t="shared" si="3"/>
        <v>0</v>
      </c>
      <c r="F93" s="20"/>
    </row>
    <row r="94" spans="2:6" x14ac:dyDescent="0.2">
      <c r="B94" s="20"/>
      <c r="C94" s="20"/>
      <c r="D94" s="21"/>
      <c r="E94" s="38">
        <f t="shared" si="3"/>
        <v>0</v>
      </c>
      <c r="F94" s="20"/>
    </row>
    <row r="95" spans="2:6" x14ac:dyDescent="0.2">
      <c r="B95" s="20"/>
      <c r="C95" s="20"/>
      <c r="D95" s="21"/>
      <c r="E95" s="38">
        <f t="shared" si="3"/>
        <v>0</v>
      </c>
      <c r="F95" s="20"/>
    </row>
    <row r="96" spans="2:6" x14ac:dyDescent="0.2">
      <c r="B96" s="20"/>
      <c r="C96" s="20"/>
      <c r="D96" s="21"/>
      <c r="E96" s="38">
        <f t="shared" si="3"/>
        <v>0</v>
      </c>
      <c r="F96" s="20"/>
    </row>
    <row r="97" spans="2:6" x14ac:dyDescent="0.2">
      <c r="B97" s="20"/>
      <c r="C97" s="20"/>
      <c r="D97" s="21"/>
      <c r="E97" s="38">
        <f t="shared" si="3"/>
        <v>0</v>
      </c>
      <c r="F97" s="20"/>
    </row>
    <row r="98" spans="2:6" x14ac:dyDescent="0.2">
      <c r="B98" s="33" t="s">
        <v>52</v>
      </c>
      <c r="C98" s="20"/>
      <c r="D98" s="37">
        <f>SUM(D20:D97)</f>
        <v>0</v>
      </c>
      <c r="E98" s="41">
        <f>SUM(E20:E97)</f>
        <v>0</v>
      </c>
      <c r="F98" s="20"/>
    </row>
    <row r="101" spans="2:6" x14ac:dyDescent="0.2">
      <c r="B101" s="56" t="s">
        <v>80</v>
      </c>
    </row>
    <row r="102" spans="2:6" x14ac:dyDescent="0.2">
      <c r="B102" s="20" t="s">
        <v>78</v>
      </c>
      <c r="C102" s="20"/>
      <c r="D102" s="20" t="s">
        <v>79</v>
      </c>
    </row>
    <row r="103" spans="2:6" x14ac:dyDescent="0.2">
      <c r="B103" s="20"/>
      <c r="C103" s="20"/>
      <c r="D103" s="20"/>
    </row>
    <row r="104" spans="2:6" x14ac:dyDescent="0.2">
      <c r="B104" s="20"/>
      <c r="C104" s="20"/>
      <c r="D104" s="20"/>
    </row>
    <row r="105" spans="2:6" x14ac:dyDescent="0.2">
      <c r="B105" s="20"/>
      <c r="C105" s="20"/>
      <c r="D105" s="20"/>
    </row>
  </sheetData>
  <sheetProtection algorithmName="SHA-512" hashValue="aQArgoKym9q5NyODTGjn6fR5PymtGzzEc5U/Rk+MKfdDnkvDlhk62hc4Y2sWSCOsTt8QVBhsEr2MJ3vUlrZYCg==" saltValue="kLRKwdzvobJ7j3V36ou9dQ==" spinCount="100000" sheet="1" insertRows="0" deleteRows="0" selectLockedCells="1"/>
  <mergeCells count="1">
    <mergeCell ref="G7:G16"/>
  </mergeCells>
  <conditionalFormatting sqref="E8:F16">
    <cfRule type="cellIs" dxfId="4"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20 B38" xr:uid="{C915B670-F39F-416C-8182-A3FE9574D9C6}">
      <formula1>typelist</formula1>
    </dataValidation>
    <dataValidation type="list" allowBlank="1" showInputMessage="1" showErrorMessage="1" errorTitle="Invalid entry" error="Please select type from drop down menu only - enter specifics into desciption field " sqref="B21:B37 B39:B97" xr:uid="{1D98AA43-A335-4119-BFA5-73F2168B03B7}">
      <formula1>typelist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82ED-881B-4247-A312-BC3A611F339E}">
  <dimension ref="B1:G98"/>
  <sheetViews>
    <sheetView zoomScale="90" zoomScaleNormal="90" workbookViewId="0">
      <selection sqref="A1:XFD1048576"/>
    </sheetView>
  </sheetViews>
  <sheetFormatPr baseColWidth="10" defaultColWidth="8.83203125" defaultRowHeight="15" x14ac:dyDescent="0.2"/>
  <cols>
    <col min="1" max="1" width="2.5" style="25" customWidth="1"/>
    <col min="2" max="2" width="42.83203125" style="25" bestFit="1" customWidth="1"/>
    <col min="3" max="3" width="42.83203125" style="25" customWidth="1"/>
    <col min="4" max="4" width="28.6640625" style="25" customWidth="1"/>
    <col min="5" max="6" width="21" style="24" customWidth="1"/>
    <col min="7" max="7" width="57.1640625" style="25" customWidth="1"/>
    <col min="8" max="8" width="9.1640625" style="25" customWidth="1"/>
    <col min="9" max="16384" width="8.83203125" style="25"/>
  </cols>
  <sheetData>
    <row r="1" spans="2:7" x14ac:dyDescent="0.2">
      <c r="D1" s="24"/>
    </row>
    <row r="2" spans="2:7" ht="22" thickBot="1" x14ac:dyDescent="0.3">
      <c r="B2" s="22" t="s">
        <v>32</v>
      </c>
      <c r="C2" s="22"/>
      <c r="D2" s="23"/>
    </row>
    <row r="3" spans="2:7" ht="21" x14ac:dyDescent="0.25">
      <c r="B3" s="22" t="s">
        <v>33</v>
      </c>
      <c r="C3" s="22"/>
      <c r="D3" s="24"/>
      <c r="F3" s="26" t="s">
        <v>34</v>
      </c>
    </row>
    <row r="4" spans="2:7" ht="22" thickBot="1" x14ac:dyDescent="0.3">
      <c r="B4" s="22" t="s">
        <v>23</v>
      </c>
      <c r="C4" s="22"/>
      <c r="D4" s="24"/>
      <c r="F4" s="16">
        <f>E98</f>
        <v>0</v>
      </c>
    </row>
    <row r="5" spans="2:7" ht="21" x14ac:dyDescent="0.25">
      <c r="B5" s="22" t="s">
        <v>35</v>
      </c>
      <c r="C5" s="22"/>
      <c r="D5" s="24"/>
    </row>
    <row r="7" spans="2:7" ht="16" x14ac:dyDescent="0.2">
      <c r="B7" s="29" t="s">
        <v>36</v>
      </c>
      <c r="C7" s="29" t="s">
        <v>37</v>
      </c>
      <c r="D7" s="29" t="s">
        <v>38</v>
      </c>
      <c r="E7" s="29" t="s">
        <v>39</v>
      </c>
      <c r="F7" s="29" t="s">
        <v>40</v>
      </c>
    </row>
    <row r="8" spans="2:7" x14ac:dyDescent="0.2">
      <c r="B8" s="2" t="s">
        <v>92</v>
      </c>
      <c r="C8" s="21"/>
      <c r="D8" s="38">
        <f ca="1">SUMIF($B$20:$B$98, "personnel", $E$20:$E$97)</f>
        <v>0</v>
      </c>
      <c r="E8" s="38">
        <f ca="1">C8-D8</f>
        <v>0</v>
      </c>
      <c r="F8" s="39" t="e">
        <f ca="1">E8/C8</f>
        <v>#DIV/0!</v>
      </c>
      <c r="G8" s="63" t="s">
        <v>1</v>
      </c>
    </row>
    <row r="9" spans="2:7" x14ac:dyDescent="0.2">
      <c r="B9" s="2" t="s">
        <v>99</v>
      </c>
      <c r="C9" s="21"/>
      <c r="D9" s="38">
        <f ca="1">SUMIF($B$20:$B$98, "consumables and minor equipment", $E$20:$E$97)</f>
        <v>0</v>
      </c>
      <c r="E9" s="38">
        <f t="shared" ref="E9:E15" ca="1" si="0">C9-D9</f>
        <v>0</v>
      </c>
      <c r="F9" s="39" t="e">
        <f t="shared" ref="F9:F15" ca="1" si="1">E9/C9</f>
        <v>#DIV/0!</v>
      </c>
      <c r="G9" s="63"/>
    </row>
    <row r="10" spans="2:7" x14ac:dyDescent="0.2">
      <c r="B10" s="2" t="s">
        <v>93</v>
      </c>
      <c r="C10" s="21"/>
      <c r="D10" s="38">
        <f ca="1">SUMIF($B$20:$B$98, "travel", $E$20:$E$97)</f>
        <v>0</v>
      </c>
      <c r="E10" s="38">
        <f t="shared" ca="1" si="0"/>
        <v>0</v>
      </c>
      <c r="F10" s="39" t="e">
        <f t="shared" ca="1" si="1"/>
        <v>#DIV/0!</v>
      </c>
      <c r="G10" s="63"/>
    </row>
    <row r="11" spans="2:7" x14ac:dyDescent="0.2">
      <c r="B11" s="2" t="s">
        <v>94</v>
      </c>
      <c r="C11" s="21"/>
      <c r="D11" s="38">
        <f ca="1">SUMIF($B$20:$B$98, "other", $E$20:$E$97)</f>
        <v>0</v>
      </c>
      <c r="E11" s="38">
        <f t="shared" ca="1" si="0"/>
        <v>0</v>
      </c>
      <c r="F11" s="39" t="e">
        <f t="shared" ca="1" si="1"/>
        <v>#DIV/0!</v>
      </c>
      <c r="G11" s="63"/>
    </row>
    <row r="12" spans="2:7" x14ac:dyDescent="0.2">
      <c r="B12" s="2" t="s">
        <v>95</v>
      </c>
      <c r="C12" s="21"/>
      <c r="D12" s="38">
        <f ca="1">SUMIF($B$20:$B$98, "indirects", $E$20:$E$97)</f>
        <v>0</v>
      </c>
      <c r="E12" s="38">
        <f t="shared" ca="1" si="0"/>
        <v>0</v>
      </c>
      <c r="F12" s="39" t="e">
        <f t="shared" ca="1" si="1"/>
        <v>#DIV/0!</v>
      </c>
      <c r="G12" s="63"/>
    </row>
    <row r="13" spans="2:7" x14ac:dyDescent="0.2">
      <c r="B13" s="2" t="s">
        <v>96</v>
      </c>
      <c r="C13" s="21"/>
      <c r="D13" s="38">
        <f ca="1">SUMIF($B$20:$B$98, "applications scientists", $E$20:$E$97)</f>
        <v>0</v>
      </c>
      <c r="E13" s="38">
        <f t="shared" ca="1" si="0"/>
        <v>0</v>
      </c>
      <c r="F13" s="39" t="e">
        <f t="shared" ca="1" si="1"/>
        <v>#DIV/0!</v>
      </c>
      <c r="G13" s="63"/>
    </row>
    <row r="14" spans="2:7" x14ac:dyDescent="0.2">
      <c r="B14" s="2" t="s">
        <v>97</v>
      </c>
      <c r="C14" s="21"/>
      <c r="D14" s="38">
        <f ca="1">SUMIF($B$20:$B$98, "royce facilities", $E$20:$E$97)</f>
        <v>0</v>
      </c>
      <c r="E14" s="38">
        <f t="shared" ca="1" si="0"/>
        <v>0</v>
      </c>
      <c r="F14" s="39" t="e">
        <f t="shared" ca="1" si="1"/>
        <v>#DIV/0!</v>
      </c>
      <c r="G14" s="63"/>
    </row>
    <row r="15" spans="2:7" x14ac:dyDescent="0.2">
      <c r="B15" s="2" t="s">
        <v>98</v>
      </c>
      <c r="C15" s="21"/>
      <c r="D15" s="38">
        <f ca="1">SUMIF($B$20:$B$98, "non-royce facilities", $E$20:$E$97)</f>
        <v>0</v>
      </c>
      <c r="E15" s="38">
        <f t="shared" ca="1" si="0"/>
        <v>0</v>
      </c>
      <c r="F15" s="39" t="e">
        <f t="shared" ca="1" si="1"/>
        <v>#DIV/0!</v>
      </c>
      <c r="G15" s="63"/>
    </row>
    <row r="16" spans="2:7" x14ac:dyDescent="0.2">
      <c r="B16" s="33" t="s">
        <v>42</v>
      </c>
      <c r="C16" s="58">
        <f>SUM(C8:C15)</f>
        <v>0</v>
      </c>
      <c r="D16" s="41">
        <f ca="1">SUM(D8:D15)</f>
        <v>0</v>
      </c>
      <c r="E16" s="41">
        <f ca="1">SUM(E8:E15)</f>
        <v>0</v>
      </c>
      <c r="F16" s="42"/>
    </row>
    <row r="17" spans="2:6" x14ac:dyDescent="0.2">
      <c r="D17" s="24"/>
      <c r="F17" s="25"/>
    </row>
    <row r="18" spans="2:6" ht="16" x14ac:dyDescent="0.2">
      <c r="B18" s="29" t="s">
        <v>49</v>
      </c>
      <c r="C18" s="29"/>
      <c r="D18" s="29"/>
      <c r="E18" s="29"/>
      <c r="F18" s="29"/>
    </row>
    <row r="19" spans="2:6" s="30" customFormat="1" ht="16" x14ac:dyDescent="0.2">
      <c r="B19" s="29" t="s">
        <v>50</v>
      </c>
      <c r="C19" s="29" t="s">
        <v>44</v>
      </c>
      <c r="D19" s="29" t="s">
        <v>45</v>
      </c>
      <c r="E19" s="29" t="s">
        <v>46</v>
      </c>
      <c r="F19" s="29" t="s">
        <v>47</v>
      </c>
    </row>
    <row r="20" spans="2:6" x14ac:dyDescent="0.2">
      <c r="B20" s="20"/>
      <c r="C20" s="20"/>
      <c r="D20" s="21"/>
      <c r="E20" s="38">
        <f>D20</f>
        <v>0</v>
      </c>
      <c r="F20" s="20"/>
    </row>
    <row r="21" spans="2:6" x14ac:dyDescent="0.2">
      <c r="B21" s="20"/>
      <c r="C21" s="20"/>
      <c r="D21" s="21"/>
      <c r="E21" s="38">
        <f t="shared" ref="E21:E84" si="2">D21</f>
        <v>0</v>
      </c>
      <c r="F21" s="20"/>
    </row>
    <row r="22" spans="2:6" x14ac:dyDescent="0.2">
      <c r="B22" s="20"/>
      <c r="C22" s="20"/>
      <c r="D22" s="21"/>
      <c r="E22" s="38">
        <f t="shared" si="2"/>
        <v>0</v>
      </c>
      <c r="F22" s="20"/>
    </row>
    <row r="23" spans="2:6" x14ac:dyDescent="0.2">
      <c r="B23" s="20"/>
      <c r="C23" s="20"/>
      <c r="D23" s="21"/>
      <c r="E23" s="38">
        <f t="shared" si="2"/>
        <v>0</v>
      </c>
      <c r="F23" s="20"/>
    </row>
    <row r="24" spans="2:6" x14ac:dyDescent="0.2">
      <c r="B24" s="20"/>
      <c r="C24" s="20"/>
      <c r="D24" s="21"/>
      <c r="E24" s="38">
        <f t="shared" si="2"/>
        <v>0</v>
      </c>
      <c r="F24" s="20"/>
    </row>
    <row r="25" spans="2:6" x14ac:dyDescent="0.2">
      <c r="B25" s="20"/>
      <c r="C25" s="20"/>
      <c r="D25" s="21"/>
      <c r="E25" s="38">
        <f t="shared" si="2"/>
        <v>0</v>
      </c>
      <c r="F25" s="20"/>
    </row>
    <row r="26" spans="2:6" x14ac:dyDescent="0.2">
      <c r="B26" s="20"/>
      <c r="C26" s="20"/>
      <c r="D26" s="21"/>
      <c r="E26" s="38">
        <f t="shared" si="2"/>
        <v>0</v>
      </c>
      <c r="F26" s="20"/>
    </row>
    <row r="27" spans="2:6" x14ac:dyDescent="0.2">
      <c r="B27" s="20"/>
      <c r="C27" s="20"/>
      <c r="D27" s="21"/>
      <c r="E27" s="38">
        <f t="shared" si="2"/>
        <v>0</v>
      </c>
      <c r="F27" s="20"/>
    </row>
    <row r="28" spans="2:6" x14ac:dyDescent="0.2">
      <c r="B28" s="20"/>
      <c r="C28" s="20"/>
      <c r="D28" s="21"/>
      <c r="E28" s="38">
        <f t="shared" si="2"/>
        <v>0</v>
      </c>
      <c r="F28" s="20"/>
    </row>
    <row r="29" spans="2:6" x14ac:dyDescent="0.2">
      <c r="B29" s="20"/>
      <c r="C29" s="20"/>
      <c r="D29" s="21"/>
      <c r="E29" s="38">
        <f t="shared" si="2"/>
        <v>0</v>
      </c>
      <c r="F29" s="20"/>
    </row>
    <row r="30" spans="2:6" x14ac:dyDescent="0.2">
      <c r="B30" s="20"/>
      <c r="C30" s="20"/>
      <c r="D30" s="21"/>
      <c r="E30" s="38">
        <f t="shared" si="2"/>
        <v>0</v>
      </c>
      <c r="F30" s="20"/>
    </row>
    <row r="31" spans="2:6" x14ac:dyDescent="0.2">
      <c r="B31" s="20"/>
      <c r="C31" s="20"/>
      <c r="D31" s="21"/>
      <c r="E31" s="38">
        <f t="shared" si="2"/>
        <v>0</v>
      </c>
      <c r="F31" s="20"/>
    </row>
    <row r="32" spans="2:6" x14ac:dyDescent="0.2">
      <c r="B32" s="20"/>
      <c r="C32" s="20"/>
      <c r="D32" s="21"/>
      <c r="E32" s="38">
        <f t="shared" si="2"/>
        <v>0</v>
      </c>
      <c r="F32" s="20"/>
    </row>
    <row r="33" spans="2:6" x14ac:dyDescent="0.2">
      <c r="B33" s="20"/>
      <c r="C33" s="20"/>
      <c r="D33" s="21"/>
      <c r="E33" s="38">
        <f t="shared" si="2"/>
        <v>0</v>
      </c>
      <c r="F33" s="20"/>
    </row>
    <row r="34" spans="2:6" x14ac:dyDescent="0.2">
      <c r="B34" s="20"/>
      <c r="C34" s="20"/>
      <c r="D34" s="21"/>
      <c r="E34" s="38">
        <f t="shared" si="2"/>
        <v>0</v>
      </c>
      <c r="F34" s="20"/>
    </row>
    <row r="35" spans="2:6" x14ac:dyDescent="0.2">
      <c r="B35" s="20"/>
      <c r="C35" s="20"/>
      <c r="D35" s="21"/>
      <c r="E35" s="38">
        <f t="shared" si="2"/>
        <v>0</v>
      </c>
      <c r="F35" s="20"/>
    </row>
    <row r="36" spans="2:6" x14ac:dyDescent="0.2">
      <c r="B36" s="20"/>
      <c r="C36" s="20"/>
      <c r="D36" s="21"/>
      <c r="E36" s="38">
        <f t="shared" si="2"/>
        <v>0</v>
      </c>
      <c r="F36" s="20"/>
    </row>
    <row r="37" spans="2:6" x14ac:dyDescent="0.2">
      <c r="B37" s="20"/>
      <c r="C37" s="20"/>
      <c r="D37" s="21"/>
      <c r="E37" s="38">
        <f t="shared" si="2"/>
        <v>0</v>
      </c>
      <c r="F37" s="20"/>
    </row>
    <row r="38" spans="2:6" x14ac:dyDescent="0.2">
      <c r="B38" s="20"/>
      <c r="C38" s="20"/>
      <c r="D38" s="21"/>
      <c r="E38" s="38">
        <f t="shared" si="2"/>
        <v>0</v>
      </c>
      <c r="F38" s="20"/>
    </row>
    <row r="39" spans="2:6" x14ac:dyDescent="0.2">
      <c r="B39" s="20"/>
      <c r="C39" s="20"/>
      <c r="D39" s="21"/>
      <c r="E39" s="38">
        <f t="shared" si="2"/>
        <v>0</v>
      </c>
      <c r="F39" s="20"/>
    </row>
    <row r="40" spans="2:6" x14ac:dyDescent="0.2">
      <c r="B40" s="20"/>
      <c r="C40" s="20"/>
      <c r="D40" s="21"/>
      <c r="E40" s="38">
        <f t="shared" si="2"/>
        <v>0</v>
      </c>
      <c r="F40" s="20"/>
    </row>
    <row r="41" spans="2:6" x14ac:dyDescent="0.2">
      <c r="B41" s="20"/>
      <c r="C41" s="20"/>
      <c r="D41" s="21"/>
      <c r="E41" s="38">
        <f t="shared" si="2"/>
        <v>0</v>
      </c>
      <c r="F41" s="20"/>
    </row>
    <row r="42" spans="2:6" x14ac:dyDescent="0.2">
      <c r="B42" s="20"/>
      <c r="C42" s="20"/>
      <c r="D42" s="21"/>
      <c r="E42" s="38">
        <f t="shared" si="2"/>
        <v>0</v>
      </c>
      <c r="F42" s="20"/>
    </row>
    <row r="43" spans="2:6" x14ac:dyDescent="0.2">
      <c r="B43" s="20"/>
      <c r="C43" s="20"/>
      <c r="D43" s="21"/>
      <c r="E43" s="38">
        <f t="shared" si="2"/>
        <v>0</v>
      </c>
      <c r="F43" s="20"/>
    </row>
    <row r="44" spans="2:6" x14ac:dyDescent="0.2">
      <c r="B44" s="20"/>
      <c r="C44" s="20"/>
      <c r="D44" s="21"/>
      <c r="E44" s="38">
        <f t="shared" si="2"/>
        <v>0</v>
      </c>
      <c r="F44" s="20"/>
    </row>
    <row r="45" spans="2:6" x14ac:dyDescent="0.2">
      <c r="B45" s="20"/>
      <c r="C45" s="20"/>
      <c r="D45" s="21"/>
      <c r="E45" s="38">
        <f t="shared" si="2"/>
        <v>0</v>
      </c>
      <c r="F45" s="20"/>
    </row>
    <row r="46" spans="2:6" x14ac:dyDescent="0.2">
      <c r="B46" s="20"/>
      <c r="C46" s="20"/>
      <c r="D46" s="21"/>
      <c r="E46" s="38">
        <f t="shared" si="2"/>
        <v>0</v>
      </c>
      <c r="F46" s="20"/>
    </row>
    <row r="47" spans="2:6" x14ac:dyDescent="0.2">
      <c r="B47" s="20"/>
      <c r="C47" s="20"/>
      <c r="D47" s="21"/>
      <c r="E47" s="38">
        <f t="shared" si="2"/>
        <v>0</v>
      </c>
      <c r="F47" s="20"/>
    </row>
    <row r="48" spans="2:6" x14ac:dyDescent="0.2">
      <c r="B48" s="20"/>
      <c r="C48" s="20"/>
      <c r="D48" s="21"/>
      <c r="E48" s="38">
        <f t="shared" si="2"/>
        <v>0</v>
      </c>
      <c r="F48" s="20"/>
    </row>
    <row r="49" spans="2:6" x14ac:dyDescent="0.2">
      <c r="B49" s="20"/>
      <c r="C49" s="20"/>
      <c r="D49" s="21"/>
      <c r="E49" s="38">
        <f t="shared" si="2"/>
        <v>0</v>
      </c>
      <c r="F49" s="20"/>
    </row>
    <row r="50" spans="2:6" x14ac:dyDescent="0.2">
      <c r="B50" s="20"/>
      <c r="C50" s="20"/>
      <c r="D50" s="21"/>
      <c r="E50" s="38">
        <f t="shared" si="2"/>
        <v>0</v>
      </c>
      <c r="F50" s="20"/>
    </row>
    <row r="51" spans="2:6" x14ac:dyDescent="0.2">
      <c r="B51" s="20"/>
      <c r="C51" s="20"/>
      <c r="D51" s="21"/>
      <c r="E51" s="38">
        <f t="shared" si="2"/>
        <v>0</v>
      </c>
      <c r="F51" s="20"/>
    </row>
    <row r="52" spans="2:6" x14ac:dyDescent="0.2">
      <c r="B52" s="20"/>
      <c r="C52" s="20"/>
      <c r="D52" s="21"/>
      <c r="E52" s="38">
        <f t="shared" si="2"/>
        <v>0</v>
      </c>
      <c r="F52" s="20"/>
    </row>
    <row r="53" spans="2:6" x14ac:dyDescent="0.2">
      <c r="B53" s="20"/>
      <c r="C53" s="20"/>
      <c r="D53" s="21"/>
      <c r="E53" s="38">
        <f t="shared" si="2"/>
        <v>0</v>
      </c>
      <c r="F53" s="20"/>
    </row>
    <row r="54" spans="2:6" x14ac:dyDescent="0.2">
      <c r="B54" s="20"/>
      <c r="C54" s="20"/>
      <c r="D54" s="21"/>
      <c r="E54" s="38">
        <f t="shared" si="2"/>
        <v>0</v>
      </c>
      <c r="F54" s="20"/>
    </row>
    <row r="55" spans="2:6" x14ac:dyDescent="0.2">
      <c r="B55" s="20"/>
      <c r="C55" s="20"/>
      <c r="D55" s="21"/>
      <c r="E55" s="38">
        <f t="shared" si="2"/>
        <v>0</v>
      </c>
      <c r="F55" s="20"/>
    </row>
    <row r="56" spans="2:6" x14ac:dyDescent="0.2">
      <c r="B56" s="20"/>
      <c r="C56" s="20"/>
      <c r="D56" s="21"/>
      <c r="E56" s="38">
        <f t="shared" si="2"/>
        <v>0</v>
      </c>
      <c r="F56" s="20"/>
    </row>
    <row r="57" spans="2:6" x14ac:dyDescent="0.2">
      <c r="B57" s="20"/>
      <c r="C57" s="20"/>
      <c r="D57" s="21"/>
      <c r="E57" s="38">
        <f t="shared" si="2"/>
        <v>0</v>
      </c>
      <c r="F57" s="20"/>
    </row>
    <row r="58" spans="2:6" x14ac:dyDescent="0.2">
      <c r="B58" s="20"/>
      <c r="C58" s="20"/>
      <c r="D58" s="21"/>
      <c r="E58" s="38">
        <f t="shared" si="2"/>
        <v>0</v>
      </c>
      <c r="F58" s="20"/>
    </row>
    <row r="59" spans="2:6" x14ac:dyDescent="0.2">
      <c r="B59" s="20"/>
      <c r="C59" s="20"/>
      <c r="D59" s="21"/>
      <c r="E59" s="38">
        <f t="shared" si="2"/>
        <v>0</v>
      </c>
      <c r="F59" s="20"/>
    </row>
    <row r="60" spans="2:6" x14ac:dyDescent="0.2">
      <c r="B60" s="20"/>
      <c r="C60" s="20"/>
      <c r="D60" s="21"/>
      <c r="E60" s="38">
        <f t="shared" si="2"/>
        <v>0</v>
      </c>
      <c r="F60" s="20"/>
    </row>
    <row r="61" spans="2:6" x14ac:dyDescent="0.2">
      <c r="B61" s="20"/>
      <c r="C61" s="20"/>
      <c r="D61" s="21"/>
      <c r="E61" s="38">
        <f t="shared" si="2"/>
        <v>0</v>
      </c>
      <c r="F61" s="20"/>
    </row>
    <row r="62" spans="2:6" x14ac:dyDescent="0.2">
      <c r="B62" s="20"/>
      <c r="C62" s="20"/>
      <c r="D62" s="21"/>
      <c r="E62" s="38">
        <f t="shared" si="2"/>
        <v>0</v>
      </c>
      <c r="F62" s="20"/>
    </row>
    <row r="63" spans="2:6" x14ac:dyDescent="0.2">
      <c r="B63" s="20"/>
      <c r="C63" s="20"/>
      <c r="D63" s="21"/>
      <c r="E63" s="38">
        <f t="shared" si="2"/>
        <v>0</v>
      </c>
      <c r="F63" s="20"/>
    </row>
    <row r="64" spans="2:6" x14ac:dyDescent="0.2">
      <c r="B64" s="20"/>
      <c r="C64" s="20"/>
      <c r="D64" s="21"/>
      <c r="E64" s="38">
        <f t="shared" si="2"/>
        <v>0</v>
      </c>
      <c r="F64" s="20"/>
    </row>
    <row r="65" spans="2:6" x14ac:dyDescent="0.2">
      <c r="B65" s="20"/>
      <c r="C65" s="20"/>
      <c r="D65" s="21"/>
      <c r="E65" s="38">
        <f t="shared" si="2"/>
        <v>0</v>
      </c>
      <c r="F65" s="20"/>
    </row>
    <row r="66" spans="2:6" x14ac:dyDescent="0.2">
      <c r="B66" s="20"/>
      <c r="C66" s="20"/>
      <c r="D66" s="21"/>
      <c r="E66" s="38">
        <f t="shared" si="2"/>
        <v>0</v>
      </c>
      <c r="F66" s="20"/>
    </row>
    <row r="67" spans="2:6" x14ac:dyDescent="0.2">
      <c r="B67" s="20"/>
      <c r="C67" s="20"/>
      <c r="D67" s="21"/>
      <c r="E67" s="38">
        <f t="shared" si="2"/>
        <v>0</v>
      </c>
      <c r="F67" s="20"/>
    </row>
    <row r="68" spans="2:6" x14ac:dyDescent="0.2">
      <c r="B68" s="20"/>
      <c r="C68" s="20"/>
      <c r="D68" s="21"/>
      <c r="E68" s="38">
        <f t="shared" si="2"/>
        <v>0</v>
      </c>
      <c r="F68" s="20"/>
    </row>
    <row r="69" spans="2:6" x14ac:dyDescent="0.2">
      <c r="B69" s="20"/>
      <c r="C69" s="20"/>
      <c r="D69" s="21"/>
      <c r="E69" s="38">
        <f t="shared" si="2"/>
        <v>0</v>
      </c>
      <c r="F69" s="20"/>
    </row>
    <row r="70" spans="2:6" x14ac:dyDescent="0.2">
      <c r="B70" s="20"/>
      <c r="C70" s="20"/>
      <c r="D70" s="21"/>
      <c r="E70" s="38">
        <f t="shared" si="2"/>
        <v>0</v>
      </c>
      <c r="F70" s="20"/>
    </row>
    <row r="71" spans="2:6" x14ac:dyDescent="0.2">
      <c r="B71" s="20"/>
      <c r="C71" s="20"/>
      <c r="D71" s="21"/>
      <c r="E71" s="38">
        <f t="shared" si="2"/>
        <v>0</v>
      </c>
      <c r="F71" s="20"/>
    </row>
    <row r="72" spans="2:6" x14ac:dyDescent="0.2">
      <c r="B72" s="20"/>
      <c r="C72" s="20"/>
      <c r="D72" s="21"/>
      <c r="E72" s="38">
        <f t="shared" si="2"/>
        <v>0</v>
      </c>
      <c r="F72" s="20"/>
    </row>
    <row r="73" spans="2:6" x14ac:dyDescent="0.2">
      <c r="B73" s="20"/>
      <c r="C73" s="20"/>
      <c r="D73" s="21"/>
      <c r="E73" s="38">
        <f t="shared" si="2"/>
        <v>0</v>
      </c>
      <c r="F73" s="20"/>
    </row>
    <row r="74" spans="2:6" x14ac:dyDescent="0.2">
      <c r="B74" s="20"/>
      <c r="C74" s="20"/>
      <c r="D74" s="21"/>
      <c r="E74" s="38">
        <f t="shared" si="2"/>
        <v>0</v>
      </c>
      <c r="F74" s="20"/>
    </row>
    <row r="75" spans="2:6" x14ac:dyDescent="0.2">
      <c r="B75" s="20"/>
      <c r="C75" s="20"/>
      <c r="D75" s="21"/>
      <c r="E75" s="38">
        <f t="shared" si="2"/>
        <v>0</v>
      </c>
      <c r="F75" s="20"/>
    </row>
    <row r="76" spans="2:6" x14ac:dyDescent="0.2">
      <c r="B76" s="20"/>
      <c r="C76" s="20"/>
      <c r="D76" s="21"/>
      <c r="E76" s="38">
        <f t="shared" si="2"/>
        <v>0</v>
      </c>
      <c r="F76" s="20"/>
    </row>
    <row r="77" spans="2:6" x14ac:dyDescent="0.2">
      <c r="B77" s="20"/>
      <c r="C77" s="20"/>
      <c r="D77" s="21"/>
      <c r="E77" s="38">
        <f t="shared" si="2"/>
        <v>0</v>
      </c>
      <c r="F77" s="20"/>
    </row>
    <row r="78" spans="2:6" x14ac:dyDescent="0.2">
      <c r="B78" s="20"/>
      <c r="C78" s="20"/>
      <c r="D78" s="21"/>
      <c r="E78" s="38">
        <f t="shared" si="2"/>
        <v>0</v>
      </c>
      <c r="F78" s="20"/>
    </row>
    <row r="79" spans="2:6" x14ac:dyDescent="0.2">
      <c r="B79" s="20"/>
      <c r="C79" s="20"/>
      <c r="D79" s="21"/>
      <c r="E79" s="38">
        <f t="shared" si="2"/>
        <v>0</v>
      </c>
      <c r="F79" s="20"/>
    </row>
    <row r="80" spans="2:6" x14ac:dyDescent="0.2">
      <c r="B80" s="20"/>
      <c r="C80" s="20"/>
      <c r="D80" s="21"/>
      <c r="E80" s="38">
        <f t="shared" si="2"/>
        <v>0</v>
      </c>
      <c r="F80" s="20"/>
    </row>
    <row r="81" spans="2:6" x14ac:dyDescent="0.2">
      <c r="B81" s="20"/>
      <c r="C81" s="20"/>
      <c r="D81" s="21"/>
      <c r="E81" s="38">
        <f t="shared" si="2"/>
        <v>0</v>
      </c>
      <c r="F81" s="20"/>
    </row>
    <row r="82" spans="2:6" x14ac:dyDescent="0.2">
      <c r="B82" s="20"/>
      <c r="C82" s="20"/>
      <c r="D82" s="21"/>
      <c r="E82" s="38">
        <f t="shared" si="2"/>
        <v>0</v>
      </c>
      <c r="F82" s="20"/>
    </row>
    <row r="83" spans="2:6" x14ac:dyDescent="0.2">
      <c r="B83" s="20"/>
      <c r="C83" s="20"/>
      <c r="D83" s="21"/>
      <c r="E83" s="38">
        <f t="shared" si="2"/>
        <v>0</v>
      </c>
      <c r="F83" s="20"/>
    </row>
    <row r="84" spans="2:6" x14ac:dyDescent="0.2">
      <c r="B84" s="20"/>
      <c r="C84" s="20"/>
      <c r="D84" s="21"/>
      <c r="E84" s="38">
        <f t="shared" si="2"/>
        <v>0</v>
      </c>
      <c r="F84" s="20"/>
    </row>
    <row r="85" spans="2:6" x14ac:dyDescent="0.2">
      <c r="B85" s="20"/>
      <c r="C85" s="20"/>
      <c r="D85" s="21"/>
      <c r="E85" s="38">
        <f t="shared" ref="E85:E98" si="3">D85</f>
        <v>0</v>
      </c>
      <c r="F85" s="20"/>
    </row>
    <row r="86" spans="2:6" x14ac:dyDescent="0.2">
      <c r="B86" s="20"/>
      <c r="C86" s="20"/>
      <c r="D86" s="21"/>
      <c r="E86" s="38">
        <f t="shared" si="3"/>
        <v>0</v>
      </c>
      <c r="F86" s="20"/>
    </row>
    <row r="87" spans="2:6" x14ac:dyDescent="0.2">
      <c r="B87" s="20"/>
      <c r="C87" s="20"/>
      <c r="D87" s="21"/>
      <c r="E87" s="38">
        <f t="shared" si="3"/>
        <v>0</v>
      </c>
      <c r="F87" s="20"/>
    </row>
    <row r="88" spans="2:6" x14ac:dyDescent="0.2">
      <c r="B88" s="20"/>
      <c r="C88" s="20"/>
      <c r="D88" s="21"/>
      <c r="E88" s="38">
        <f t="shared" si="3"/>
        <v>0</v>
      </c>
      <c r="F88" s="20"/>
    </row>
    <row r="89" spans="2:6" x14ac:dyDescent="0.2">
      <c r="B89" s="20"/>
      <c r="C89" s="20"/>
      <c r="D89" s="21"/>
      <c r="E89" s="38">
        <f t="shared" si="3"/>
        <v>0</v>
      </c>
      <c r="F89" s="20"/>
    </row>
    <row r="90" spans="2:6" x14ac:dyDescent="0.2">
      <c r="B90" s="20"/>
      <c r="C90" s="20"/>
      <c r="D90" s="21"/>
      <c r="E90" s="38">
        <f t="shared" si="3"/>
        <v>0</v>
      </c>
      <c r="F90" s="20"/>
    </row>
    <row r="91" spans="2:6" x14ac:dyDescent="0.2">
      <c r="B91" s="20"/>
      <c r="C91" s="20"/>
      <c r="D91" s="21"/>
      <c r="E91" s="38">
        <f t="shared" si="3"/>
        <v>0</v>
      </c>
      <c r="F91" s="20"/>
    </row>
    <row r="92" spans="2:6" x14ac:dyDescent="0.2">
      <c r="B92" s="20"/>
      <c r="C92" s="20"/>
      <c r="D92" s="21"/>
      <c r="E92" s="38">
        <f t="shared" si="3"/>
        <v>0</v>
      </c>
      <c r="F92" s="20"/>
    </row>
    <row r="93" spans="2:6" x14ac:dyDescent="0.2">
      <c r="B93" s="20"/>
      <c r="C93" s="20"/>
      <c r="D93" s="21"/>
      <c r="E93" s="38">
        <f t="shared" si="3"/>
        <v>0</v>
      </c>
      <c r="F93" s="20"/>
    </row>
    <row r="94" spans="2:6" x14ac:dyDescent="0.2">
      <c r="B94" s="20"/>
      <c r="C94" s="20"/>
      <c r="D94" s="21"/>
      <c r="E94" s="38">
        <f t="shared" si="3"/>
        <v>0</v>
      </c>
      <c r="F94" s="20"/>
    </row>
    <row r="95" spans="2:6" x14ac:dyDescent="0.2">
      <c r="B95" s="20"/>
      <c r="C95" s="20"/>
      <c r="D95" s="21"/>
      <c r="E95" s="38">
        <f t="shared" si="3"/>
        <v>0</v>
      </c>
      <c r="F95" s="20"/>
    </row>
    <row r="96" spans="2:6" x14ac:dyDescent="0.2">
      <c r="B96" s="20"/>
      <c r="C96" s="20"/>
      <c r="D96" s="21"/>
      <c r="E96" s="38">
        <f t="shared" si="3"/>
        <v>0</v>
      </c>
      <c r="F96" s="20"/>
    </row>
    <row r="97" spans="2:6" x14ac:dyDescent="0.2">
      <c r="B97" s="20"/>
      <c r="C97" s="20"/>
      <c r="D97" s="21"/>
      <c r="E97" s="38">
        <f t="shared" si="3"/>
        <v>0</v>
      </c>
      <c r="F97" s="20"/>
    </row>
    <row r="98" spans="2:6" x14ac:dyDescent="0.2">
      <c r="B98" s="33" t="s">
        <v>52</v>
      </c>
      <c r="C98" s="20"/>
      <c r="D98" s="37">
        <f>SUM(D20:D97)</f>
        <v>0</v>
      </c>
      <c r="E98" s="41">
        <f t="shared" si="3"/>
        <v>0</v>
      </c>
      <c r="F98" s="20"/>
    </row>
  </sheetData>
  <sheetProtection algorithmName="SHA-512" hashValue="0eWHfYMPVe02mGsJ0JqXGgxeI7oTb0Z7HwFnAL2Dqki2kJXvzWMZE+mQ/xqr1sTJIAFerIKDF9KWkIMMzAWa/Q==" saltValue="zZzyOkKyKGxaHQ5ZGg6mpQ==" spinCount="100000" sheet="1" insertRows="0" deleteRows="0" selectLockedCells="1"/>
  <mergeCells count="1">
    <mergeCell ref="G8:G15"/>
  </mergeCells>
  <conditionalFormatting sqref="E8:F16">
    <cfRule type="cellIs" dxfId="3"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20" xr:uid="{8CCB7063-3899-4720-95DE-0C906BD10C6D}">
      <formula1>typelist</formula1>
    </dataValidation>
    <dataValidation type="list" allowBlank="1" showInputMessage="1" showErrorMessage="1" errorTitle="Invalid entry" error="Please select type from drop down menu only - enter specifics into desciption field " sqref="B21:B97" xr:uid="{50537152-7DA3-4E6F-A616-09CE46215AA5}">
      <formula1>typelist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2012-BBD2-4EFF-BA7B-BFDE08357E21}">
  <dimension ref="B1:G98"/>
  <sheetViews>
    <sheetView zoomScale="90" zoomScaleNormal="90" workbookViewId="0">
      <selection activeCell="C8" sqref="C8"/>
    </sheetView>
  </sheetViews>
  <sheetFormatPr baseColWidth="10" defaultColWidth="8.83203125" defaultRowHeight="15" x14ac:dyDescent="0.2"/>
  <cols>
    <col min="1" max="1" width="2.5" style="25" customWidth="1"/>
    <col min="2" max="2" width="42.83203125" style="25" bestFit="1" customWidth="1"/>
    <col min="3" max="3" width="42.83203125" style="25" customWidth="1"/>
    <col min="4" max="4" width="28.6640625" style="25" customWidth="1"/>
    <col min="5" max="6" width="21" style="24" customWidth="1"/>
    <col min="7" max="7" width="57.1640625" style="25" customWidth="1"/>
    <col min="8" max="8" width="9.1640625" style="25" customWidth="1"/>
    <col min="9" max="16384" width="8.83203125" style="25"/>
  </cols>
  <sheetData>
    <row r="1" spans="2:7" x14ac:dyDescent="0.2">
      <c r="D1" s="24"/>
    </row>
    <row r="2" spans="2:7" ht="22" thickBot="1" x14ac:dyDescent="0.3">
      <c r="B2" s="22" t="s">
        <v>32</v>
      </c>
      <c r="C2" s="22"/>
      <c r="D2" s="23"/>
    </row>
    <row r="3" spans="2:7" ht="21" x14ac:dyDescent="0.25">
      <c r="B3" s="22" t="s">
        <v>33</v>
      </c>
      <c r="C3" s="22"/>
      <c r="D3" s="24"/>
      <c r="F3" s="26" t="s">
        <v>34</v>
      </c>
    </row>
    <row r="4" spans="2:7" ht="22" thickBot="1" x14ac:dyDescent="0.3">
      <c r="B4" s="22" t="s">
        <v>23</v>
      </c>
      <c r="C4" s="22"/>
      <c r="D4" s="24"/>
      <c r="F4" s="16">
        <f>E98</f>
        <v>0</v>
      </c>
    </row>
    <row r="5" spans="2:7" ht="21" x14ac:dyDescent="0.25">
      <c r="B5" s="22" t="s">
        <v>35</v>
      </c>
      <c r="C5" s="22"/>
      <c r="D5" s="24"/>
    </row>
    <row r="7" spans="2:7" ht="16" x14ac:dyDescent="0.2">
      <c r="B7" s="29" t="s">
        <v>36</v>
      </c>
      <c r="C7" s="29" t="s">
        <v>37</v>
      </c>
      <c r="D7" s="29" t="s">
        <v>38</v>
      </c>
      <c r="E7" s="29" t="s">
        <v>39</v>
      </c>
      <c r="F7" s="29" t="s">
        <v>40</v>
      </c>
    </row>
    <row r="8" spans="2:7" x14ac:dyDescent="0.2">
      <c r="B8" s="2" t="s">
        <v>92</v>
      </c>
      <c r="C8" s="21"/>
      <c r="D8" s="38">
        <f ca="1">SUMIF($B$20:$B$98, "personnel", $E$20:$E$97)</f>
        <v>0</v>
      </c>
      <c r="E8" s="38">
        <f ca="1">C8-D8</f>
        <v>0</v>
      </c>
      <c r="F8" s="39" t="e">
        <f ca="1">E8/C8</f>
        <v>#DIV/0!</v>
      </c>
      <c r="G8" s="63" t="s">
        <v>1</v>
      </c>
    </row>
    <row r="9" spans="2:7" x14ac:dyDescent="0.2">
      <c r="B9" s="2" t="s">
        <v>99</v>
      </c>
      <c r="C9" s="21"/>
      <c r="D9" s="38">
        <f ca="1">SUMIF($B$20:$B$98, "consumables and minor equipment", $E$20:$E$97)</f>
        <v>0</v>
      </c>
      <c r="E9" s="38">
        <f t="shared" ref="E9:E15" ca="1" si="0">C9-D9</f>
        <v>0</v>
      </c>
      <c r="F9" s="39" t="e">
        <f t="shared" ref="F9:F15" ca="1" si="1">E9/C9</f>
        <v>#DIV/0!</v>
      </c>
      <c r="G9" s="63"/>
    </row>
    <row r="10" spans="2:7" x14ac:dyDescent="0.2">
      <c r="B10" s="2" t="s">
        <v>93</v>
      </c>
      <c r="C10" s="21"/>
      <c r="D10" s="38">
        <f ca="1">SUMIF($B$20:$B$98, "travel", $E$20:$E$97)</f>
        <v>0</v>
      </c>
      <c r="E10" s="38">
        <f t="shared" ca="1" si="0"/>
        <v>0</v>
      </c>
      <c r="F10" s="39" t="e">
        <f t="shared" ca="1" si="1"/>
        <v>#DIV/0!</v>
      </c>
      <c r="G10" s="63"/>
    </row>
    <row r="11" spans="2:7" x14ac:dyDescent="0.2">
      <c r="B11" s="2" t="s">
        <v>94</v>
      </c>
      <c r="C11" s="21"/>
      <c r="D11" s="38">
        <f ca="1">SUMIF($B$20:$B$98, "other", $E$20:$E$97)</f>
        <v>0</v>
      </c>
      <c r="E11" s="38">
        <f t="shared" ca="1" si="0"/>
        <v>0</v>
      </c>
      <c r="F11" s="39" t="e">
        <f t="shared" ca="1" si="1"/>
        <v>#DIV/0!</v>
      </c>
      <c r="G11" s="63"/>
    </row>
    <row r="12" spans="2:7" x14ac:dyDescent="0.2">
      <c r="B12" s="2" t="s">
        <v>95</v>
      </c>
      <c r="C12" s="21"/>
      <c r="D12" s="38">
        <f ca="1">SUMIF($B$20:$B$98, "indirects", $E$20:$E$97)</f>
        <v>0</v>
      </c>
      <c r="E12" s="38">
        <f t="shared" ca="1" si="0"/>
        <v>0</v>
      </c>
      <c r="F12" s="39" t="e">
        <f t="shared" ca="1" si="1"/>
        <v>#DIV/0!</v>
      </c>
      <c r="G12" s="63"/>
    </row>
    <row r="13" spans="2:7" x14ac:dyDescent="0.2">
      <c r="B13" s="2" t="s">
        <v>96</v>
      </c>
      <c r="C13" s="21"/>
      <c r="D13" s="38">
        <f ca="1">SUMIF($B$20:$B$98, "applications scientists", $E$20:$E$97)</f>
        <v>0</v>
      </c>
      <c r="E13" s="38">
        <f t="shared" ca="1" si="0"/>
        <v>0</v>
      </c>
      <c r="F13" s="39" t="e">
        <f t="shared" ca="1" si="1"/>
        <v>#DIV/0!</v>
      </c>
      <c r="G13" s="63"/>
    </row>
    <row r="14" spans="2:7" x14ac:dyDescent="0.2">
      <c r="B14" s="2" t="s">
        <v>97</v>
      </c>
      <c r="C14" s="21"/>
      <c r="D14" s="38">
        <f ca="1">SUMIF($B$20:$B$98, "royce facilities", $E$20:$E$97)</f>
        <v>0</v>
      </c>
      <c r="E14" s="38">
        <f t="shared" ca="1" si="0"/>
        <v>0</v>
      </c>
      <c r="F14" s="39" t="e">
        <f t="shared" ca="1" si="1"/>
        <v>#DIV/0!</v>
      </c>
      <c r="G14" s="63"/>
    </row>
    <row r="15" spans="2:7" x14ac:dyDescent="0.2">
      <c r="B15" s="2" t="s">
        <v>98</v>
      </c>
      <c r="C15" s="21"/>
      <c r="D15" s="38">
        <f ca="1">SUMIF($B$20:$B$98, "non-royce facilities", $E$20:$E$97)</f>
        <v>0</v>
      </c>
      <c r="E15" s="38">
        <f t="shared" ca="1" si="0"/>
        <v>0</v>
      </c>
      <c r="F15" s="39" t="e">
        <f t="shared" ca="1" si="1"/>
        <v>#DIV/0!</v>
      </c>
      <c r="G15" s="63"/>
    </row>
    <row r="16" spans="2:7" x14ac:dyDescent="0.2">
      <c r="B16" s="33" t="s">
        <v>42</v>
      </c>
      <c r="C16" s="58">
        <f>SUM(C8:C15)</f>
        <v>0</v>
      </c>
      <c r="D16" s="41">
        <f ca="1">SUM(D8:D15)</f>
        <v>0</v>
      </c>
      <c r="E16" s="41">
        <f ca="1">SUM(E8:E15)</f>
        <v>0</v>
      </c>
      <c r="F16" s="42"/>
    </row>
    <row r="17" spans="2:6" x14ac:dyDescent="0.2">
      <c r="D17" s="24"/>
      <c r="F17" s="25"/>
    </row>
    <row r="18" spans="2:6" ht="16" x14ac:dyDescent="0.2">
      <c r="B18" s="29" t="s">
        <v>49</v>
      </c>
      <c r="C18" s="29"/>
      <c r="D18" s="29"/>
      <c r="E18" s="29"/>
      <c r="F18" s="29"/>
    </row>
    <row r="19" spans="2:6" s="30" customFormat="1" ht="16" x14ac:dyDescent="0.2">
      <c r="B19" s="29" t="s">
        <v>50</v>
      </c>
      <c r="C19" s="29" t="s">
        <v>44</v>
      </c>
      <c r="D19" s="29" t="s">
        <v>45</v>
      </c>
      <c r="E19" s="29" t="s">
        <v>46</v>
      </c>
      <c r="F19" s="29" t="s">
        <v>47</v>
      </c>
    </row>
    <row r="20" spans="2:6" x14ac:dyDescent="0.2">
      <c r="B20" s="20"/>
      <c r="C20" s="20"/>
      <c r="D20" s="21"/>
      <c r="E20" s="38">
        <f>D20</f>
        <v>0</v>
      </c>
      <c r="F20" s="20"/>
    </row>
    <row r="21" spans="2:6" x14ac:dyDescent="0.2">
      <c r="B21" s="20"/>
      <c r="C21" s="20"/>
      <c r="D21" s="21"/>
      <c r="E21" s="38">
        <f t="shared" ref="E21:E84" si="2">D21</f>
        <v>0</v>
      </c>
      <c r="F21" s="20"/>
    </row>
    <row r="22" spans="2:6" x14ac:dyDescent="0.2">
      <c r="B22" s="20"/>
      <c r="C22" s="20"/>
      <c r="D22" s="21"/>
      <c r="E22" s="38">
        <f t="shared" si="2"/>
        <v>0</v>
      </c>
      <c r="F22" s="20"/>
    </row>
    <row r="23" spans="2:6" x14ac:dyDescent="0.2">
      <c r="B23" s="20"/>
      <c r="C23" s="20"/>
      <c r="D23" s="21"/>
      <c r="E23" s="38">
        <f t="shared" si="2"/>
        <v>0</v>
      </c>
      <c r="F23" s="20"/>
    </row>
    <row r="24" spans="2:6" x14ac:dyDescent="0.2">
      <c r="B24" s="20"/>
      <c r="C24" s="20"/>
      <c r="D24" s="21"/>
      <c r="E24" s="38">
        <f t="shared" si="2"/>
        <v>0</v>
      </c>
      <c r="F24" s="20"/>
    </row>
    <row r="25" spans="2:6" x14ac:dyDescent="0.2">
      <c r="B25" s="20"/>
      <c r="C25" s="20"/>
      <c r="D25" s="21"/>
      <c r="E25" s="38">
        <f t="shared" si="2"/>
        <v>0</v>
      </c>
      <c r="F25" s="20"/>
    </row>
    <row r="26" spans="2:6" x14ac:dyDescent="0.2">
      <c r="B26" s="20"/>
      <c r="C26" s="20"/>
      <c r="D26" s="21"/>
      <c r="E26" s="38">
        <f t="shared" si="2"/>
        <v>0</v>
      </c>
      <c r="F26" s="20"/>
    </row>
    <row r="27" spans="2:6" x14ac:dyDescent="0.2">
      <c r="B27" s="20"/>
      <c r="C27" s="20"/>
      <c r="D27" s="21"/>
      <c r="E27" s="38">
        <f t="shared" si="2"/>
        <v>0</v>
      </c>
      <c r="F27" s="20"/>
    </row>
    <row r="28" spans="2:6" x14ac:dyDescent="0.2">
      <c r="B28" s="20"/>
      <c r="C28" s="20"/>
      <c r="D28" s="21"/>
      <c r="E28" s="38">
        <f t="shared" si="2"/>
        <v>0</v>
      </c>
      <c r="F28" s="20"/>
    </row>
    <row r="29" spans="2:6" x14ac:dyDescent="0.2">
      <c r="B29" s="20"/>
      <c r="C29" s="20"/>
      <c r="D29" s="21"/>
      <c r="E29" s="38">
        <f t="shared" si="2"/>
        <v>0</v>
      </c>
      <c r="F29" s="20"/>
    </row>
    <row r="30" spans="2:6" x14ac:dyDescent="0.2">
      <c r="B30" s="20"/>
      <c r="C30" s="20"/>
      <c r="D30" s="21"/>
      <c r="E30" s="38">
        <f t="shared" si="2"/>
        <v>0</v>
      </c>
      <c r="F30" s="20"/>
    </row>
    <row r="31" spans="2:6" x14ac:dyDescent="0.2">
      <c r="B31" s="20"/>
      <c r="C31" s="20"/>
      <c r="D31" s="21"/>
      <c r="E31" s="38">
        <f t="shared" si="2"/>
        <v>0</v>
      </c>
      <c r="F31" s="20"/>
    </row>
    <row r="32" spans="2:6" x14ac:dyDescent="0.2">
      <c r="B32" s="20"/>
      <c r="C32" s="20"/>
      <c r="D32" s="21"/>
      <c r="E32" s="38">
        <f t="shared" si="2"/>
        <v>0</v>
      </c>
      <c r="F32" s="20"/>
    </row>
    <row r="33" spans="2:6" x14ac:dyDescent="0.2">
      <c r="B33" s="20"/>
      <c r="C33" s="20"/>
      <c r="D33" s="21"/>
      <c r="E33" s="38">
        <f t="shared" si="2"/>
        <v>0</v>
      </c>
      <c r="F33" s="20"/>
    </row>
    <row r="34" spans="2:6" x14ac:dyDescent="0.2">
      <c r="B34" s="20"/>
      <c r="C34" s="20"/>
      <c r="D34" s="21"/>
      <c r="E34" s="38">
        <f t="shared" si="2"/>
        <v>0</v>
      </c>
      <c r="F34" s="20"/>
    </row>
    <row r="35" spans="2:6" x14ac:dyDescent="0.2">
      <c r="B35" s="20"/>
      <c r="C35" s="20"/>
      <c r="D35" s="21"/>
      <c r="E35" s="38">
        <f t="shared" si="2"/>
        <v>0</v>
      </c>
      <c r="F35" s="20"/>
    </row>
    <row r="36" spans="2:6" x14ac:dyDescent="0.2">
      <c r="B36" s="20"/>
      <c r="C36" s="20"/>
      <c r="D36" s="21"/>
      <c r="E36" s="38">
        <f t="shared" si="2"/>
        <v>0</v>
      </c>
      <c r="F36" s="20"/>
    </row>
    <row r="37" spans="2:6" x14ac:dyDescent="0.2">
      <c r="B37" s="20"/>
      <c r="C37" s="20"/>
      <c r="D37" s="21"/>
      <c r="E37" s="38">
        <f t="shared" si="2"/>
        <v>0</v>
      </c>
      <c r="F37" s="20"/>
    </row>
    <row r="38" spans="2:6" x14ac:dyDescent="0.2">
      <c r="B38" s="20"/>
      <c r="C38" s="20"/>
      <c r="D38" s="21"/>
      <c r="E38" s="38">
        <f t="shared" si="2"/>
        <v>0</v>
      </c>
      <c r="F38" s="20"/>
    </row>
    <row r="39" spans="2:6" x14ac:dyDescent="0.2">
      <c r="B39" s="20"/>
      <c r="C39" s="20"/>
      <c r="D39" s="21"/>
      <c r="E39" s="38">
        <f t="shared" si="2"/>
        <v>0</v>
      </c>
      <c r="F39" s="20"/>
    </row>
    <row r="40" spans="2:6" x14ac:dyDescent="0.2">
      <c r="B40" s="20"/>
      <c r="C40" s="20"/>
      <c r="D40" s="21"/>
      <c r="E40" s="38">
        <f t="shared" si="2"/>
        <v>0</v>
      </c>
      <c r="F40" s="20"/>
    </row>
    <row r="41" spans="2:6" x14ac:dyDescent="0.2">
      <c r="B41" s="20"/>
      <c r="C41" s="20"/>
      <c r="D41" s="21"/>
      <c r="E41" s="38">
        <f t="shared" si="2"/>
        <v>0</v>
      </c>
      <c r="F41" s="20"/>
    </row>
    <row r="42" spans="2:6" x14ac:dyDescent="0.2">
      <c r="B42" s="20"/>
      <c r="C42" s="20"/>
      <c r="D42" s="21"/>
      <c r="E42" s="38">
        <f t="shared" si="2"/>
        <v>0</v>
      </c>
      <c r="F42" s="20"/>
    </row>
    <row r="43" spans="2:6" x14ac:dyDescent="0.2">
      <c r="B43" s="20"/>
      <c r="C43" s="20"/>
      <c r="D43" s="21"/>
      <c r="E43" s="38">
        <f t="shared" si="2"/>
        <v>0</v>
      </c>
      <c r="F43" s="20"/>
    </row>
    <row r="44" spans="2:6" x14ac:dyDescent="0.2">
      <c r="B44" s="20"/>
      <c r="C44" s="20"/>
      <c r="D44" s="21"/>
      <c r="E44" s="38">
        <f t="shared" si="2"/>
        <v>0</v>
      </c>
      <c r="F44" s="20"/>
    </row>
    <row r="45" spans="2:6" x14ac:dyDescent="0.2">
      <c r="B45" s="20"/>
      <c r="C45" s="20"/>
      <c r="D45" s="21"/>
      <c r="E45" s="38">
        <f t="shared" si="2"/>
        <v>0</v>
      </c>
      <c r="F45" s="20"/>
    </row>
    <row r="46" spans="2:6" x14ac:dyDescent="0.2">
      <c r="B46" s="20"/>
      <c r="C46" s="20"/>
      <c r="D46" s="21"/>
      <c r="E46" s="38">
        <f t="shared" si="2"/>
        <v>0</v>
      </c>
      <c r="F46" s="20"/>
    </row>
    <row r="47" spans="2:6" x14ac:dyDescent="0.2">
      <c r="B47" s="20"/>
      <c r="C47" s="20"/>
      <c r="D47" s="21"/>
      <c r="E47" s="38">
        <f t="shared" si="2"/>
        <v>0</v>
      </c>
      <c r="F47" s="20"/>
    </row>
    <row r="48" spans="2:6" x14ac:dyDescent="0.2">
      <c r="B48" s="20"/>
      <c r="C48" s="20"/>
      <c r="D48" s="21"/>
      <c r="E48" s="38">
        <f t="shared" si="2"/>
        <v>0</v>
      </c>
      <c r="F48" s="20"/>
    </row>
    <row r="49" spans="2:6" x14ac:dyDescent="0.2">
      <c r="B49" s="20"/>
      <c r="C49" s="20"/>
      <c r="D49" s="21"/>
      <c r="E49" s="38">
        <f t="shared" si="2"/>
        <v>0</v>
      </c>
      <c r="F49" s="20"/>
    </row>
    <row r="50" spans="2:6" x14ac:dyDescent="0.2">
      <c r="B50" s="20"/>
      <c r="C50" s="20"/>
      <c r="D50" s="21"/>
      <c r="E50" s="38">
        <f t="shared" si="2"/>
        <v>0</v>
      </c>
      <c r="F50" s="20"/>
    </row>
    <row r="51" spans="2:6" x14ac:dyDescent="0.2">
      <c r="B51" s="20"/>
      <c r="C51" s="20"/>
      <c r="D51" s="21"/>
      <c r="E51" s="38">
        <f t="shared" si="2"/>
        <v>0</v>
      </c>
      <c r="F51" s="20"/>
    </row>
    <row r="52" spans="2:6" x14ac:dyDescent="0.2">
      <c r="B52" s="20"/>
      <c r="C52" s="20"/>
      <c r="D52" s="21"/>
      <c r="E52" s="38">
        <f t="shared" si="2"/>
        <v>0</v>
      </c>
      <c r="F52" s="20"/>
    </row>
    <row r="53" spans="2:6" x14ac:dyDescent="0.2">
      <c r="B53" s="20"/>
      <c r="C53" s="20"/>
      <c r="D53" s="21"/>
      <c r="E53" s="38">
        <f t="shared" si="2"/>
        <v>0</v>
      </c>
      <c r="F53" s="20"/>
    </row>
    <row r="54" spans="2:6" x14ac:dyDescent="0.2">
      <c r="B54" s="20"/>
      <c r="C54" s="20"/>
      <c r="D54" s="21"/>
      <c r="E54" s="38">
        <f t="shared" si="2"/>
        <v>0</v>
      </c>
      <c r="F54" s="20"/>
    </row>
    <row r="55" spans="2:6" x14ac:dyDescent="0.2">
      <c r="B55" s="20"/>
      <c r="C55" s="20"/>
      <c r="D55" s="21"/>
      <c r="E55" s="38">
        <f t="shared" si="2"/>
        <v>0</v>
      </c>
      <c r="F55" s="20"/>
    </row>
    <row r="56" spans="2:6" x14ac:dyDescent="0.2">
      <c r="B56" s="20"/>
      <c r="C56" s="20"/>
      <c r="D56" s="21"/>
      <c r="E56" s="38">
        <f t="shared" si="2"/>
        <v>0</v>
      </c>
      <c r="F56" s="20"/>
    </row>
    <row r="57" spans="2:6" x14ac:dyDescent="0.2">
      <c r="B57" s="20"/>
      <c r="C57" s="20"/>
      <c r="D57" s="21"/>
      <c r="E57" s="38">
        <f t="shared" si="2"/>
        <v>0</v>
      </c>
      <c r="F57" s="20"/>
    </row>
    <row r="58" spans="2:6" x14ac:dyDescent="0.2">
      <c r="B58" s="20"/>
      <c r="C58" s="20"/>
      <c r="D58" s="21"/>
      <c r="E58" s="38">
        <f t="shared" si="2"/>
        <v>0</v>
      </c>
      <c r="F58" s="20"/>
    </row>
    <row r="59" spans="2:6" x14ac:dyDescent="0.2">
      <c r="B59" s="20"/>
      <c r="C59" s="20"/>
      <c r="D59" s="21"/>
      <c r="E59" s="38">
        <f t="shared" si="2"/>
        <v>0</v>
      </c>
      <c r="F59" s="20"/>
    </row>
    <row r="60" spans="2:6" x14ac:dyDescent="0.2">
      <c r="B60" s="20"/>
      <c r="C60" s="20"/>
      <c r="D60" s="21"/>
      <c r="E60" s="38">
        <f t="shared" si="2"/>
        <v>0</v>
      </c>
      <c r="F60" s="20"/>
    </row>
    <row r="61" spans="2:6" x14ac:dyDescent="0.2">
      <c r="B61" s="20"/>
      <c r="C61" s="20"/>
      <c r="D61" s="21"/>
      <c r="E61" s="38">
        <f t="shared" si="2"/>
        <v>0</v>
      </c>
      <c r="F61" s="20"/>
    </row>
    <row r="62" spans="2:6" x14ac:dyDescent="0.2">
      <c r="B62" s="20"/>
      <c r="C62" s="20"/>
      <c r="D62" s="21"/>
      <c r="E62" s="38">
        <f t="shared" si="2"/>
        <v>0</v>
      </c>
      <c r="F62" s="20"/>
    </row>
    <row r="63" spans="2:6" x14ac:dyDescent="0.2">
      <c r="B63" s="20"/>
      <c r="C63" s="20"/>
      <c r="D63" s="21"/>
      <c r="E63" s="38">
        <f t="shared" si="2"/>
        <v>0</v>
      </c>
      <c r="F63" s="20"/>
    </row>
    <row r="64" spans="2:6" x14ac:dyDescent="0.2">
      <c r="B64" s="20"/>
      <c r="C64" s="20"/>
      <c r="D64" s="21"/>
      <c r="E64" s="38">
        <f t="shared" si="2"/>
        <v>0</v>
      </c>
      <c r="F64" s="20"/>
    </row>
    <row r="65" spans="2:6" x14ac:dyDescent="0.2">
      <c r="B65" s="20"/>
      <c r="C65" s="20"/>
      <c r="D65" s="21"/>
      <c r="E65" s="38">
        <f t="shared" si="2"/>
        <v>0</v>
      </c>
      <c r="F65" s="20"/>
    </row>
    <row r="66" spans="2:6" x14ac:dyDescent="0.2">
      <c r="B66" s="20"/>
      <c r="C66" s="20"/>
      <c r="D66" s="21"/>
      <c r="E66" s="38">
        <f t="shared" si="2"/>
        <v>0</v>
      </c>
      <c r="F66" s="20"/>
    </row>
    <row r="67" spans="2:6" x14ac:dyDescent="0.2">
      <c r="B67" s="20"/>
      <c r="C67" s="20"/>
      <c r="D67" s="21"/>
      <c r="E67" s="38">
        <f t="shared" si="2"/>
        <v>0</v>
      </c>
      <c r="F67" s="20"/>
    </row>
    <row r="68" spans="2:6" x14ac:dyDescent="0.2">
      <c r="B68" s="20"/>
      <c r="C68" s="20"/>
      <c r="D68" s="21"/>
      <c r="E68" s="38">
        <f t="shared" si="2"/>
        <v>0</v>
      </c>
      <c r="F68" s="20"/>
    </row>
    <row r="69" spans="2:6" x14ac:dyDescent="0.2">
      <c r="B69" s="20"/>
      <c r="C69" s="20"/>
      <c r="D69" s="21"/>
      <c r="E69" s="38">
        <f t="shared" si="2"/>
        <v>0</v>
      </c>
      <c r="F69" s="20"/>
    </row>
    <row r="70" spans="2:6" x14ac:dyDescent="0.2">
      <c r="B70" s="20"/>
      <c r="C70" s="20"/>
      <c r="D70" s="21"/>
      <c r="E70" s="38">
        <f t="shared" si="2"/>
        <v>0</v>
      </c>
      <c r="F70" s="20"/>
    </row>
    <row r="71" spans="2:6" x14ac:dyDescent="0.2">
      <c r="B71" s="20"/>
      <c r="C71" s="20"/>
      <c r="D71" s="21"/>
      <c r="E71" s="38">
        <f t="shared" si="2"/>
        <v>0</v>
      </c>
      <c r="F71" s="20"/>
    </row>
    <row r="72" spans="2:6" x14ac:dyDescent="0.2">
      <c r="B72" s="20"/>
      <c r="C72" s="20"/>
      <c r="D72" s="21"/>
      <c r="E72" s="38">
        <f t="shared" si="2"/>
        <v>0</v>
      </c>
      <c r="F72" s="20"/>
    </row>
    <row r="73" spans="2:6" x14ac:dyDescent="0.2">
      <c r="B73" s="20"/>
      <c r="C73" s="20"/>
      <c r="D73" s="21"/>
      <c r="E73" s="38">
        <f t="shared" si="2"/>
        <v>0</v>
      </c>
      <c r="F73" s="20"/>
    </row>
    <row r="74" spans="2:6" x14ac:dyDescent="0.2">
      <c r="B74" s="20"/>
      <c r="C74" s="20"/>
      <c r="D74" s="21"/>
      <c r="E74" s="38">
        <f t="shared" si="2"/>
        <v>0</v>
      </c>
      <c r="F74" s="20"/>
    </row>
    <row r="75" spans="2:6" x14ac:dyDescent="0.2">
      <c r="B75" s="20"/>
      <c r="C75" s="20"/>
      <c r="D75" s="21"/>
      <c r="E75" s="38">
        <f t="shared" si="2"/>
        <v>0</v>
      </c>
      <c r="F75" s="20"/>
    </row>
    <row r="76" spans="2:6" x14ac:dyDescent="0.2">
      <c r="B76" s="20"/>
      <c r="C76" s="20"/>
      <c r="D76" s="21"/>
      <c r="E76" s="38">
        <f t="shared" si="2"/>
        <v>0</v>
      </c>
      <c r="F76" s="20"/>
    </row>
    <row r="77" spans="2:6" x14ac:dyDescent="0.2">
      <c r="B77" s="20"/>
      <c r="C77" s="20"/>
      <c r="D77" s="21"/>
      <c r="E77" s="38">
        <f t="shared" si="2"/>
        <v>0</v>
      </c>
      <c r="F77" s="20"/>
    </row>
    <row r="78" spans="2:6" x14ac:dyDescent="0.2">
      <c r="B78" s="20"/>
      <c r="C78" s="20"/>
      <c r="D78" s="21"/>
      <c r="E78" s="38">
        <f t="shared" si="2"/>
        <v>0</v>
      </c>
      <c r="F78" s="20"/>
    </row>
    <row r="79" spans="2:6" x14ac:dyDescent="0.2">
      <c r="B79" s="20"/>
      <c r="C79" s="20"/>
      <c r="D79" s="21"/>
      <c r="E79" s="38">
        <f t="shared" si="2"/>
        <v>0</v>
      </c>
      <c r="F79" s="20"/>
    </row>
    <row r="80" spans="2:6" x14ac:dyDescent="0.2">
      <c r="B80" s="20"/>
      <c r="C80" s="20"/>
      <c r="D80" s="21"/>
      <c r="E80" s="38">
        <f t="shared" si="2"/>
        <v>0</v>
      </c>
      <c r="F80" s="20"/>
    </row>
    <row r="81" spans="2:6" x14ac:dyDescent="0.2">
      <c r="B81" s="20"/>
      <c r="C81" s="20"/>
      <c r="D81" s="21"/>
      <c r="E81" s="38">
        <f t="shared" si="2"/>
        <v>0</v>
      </c>
      <c r="F81" s="20"/>
    </row>
    <row r="82" spans="2:6" x14ac:dyDescent="0.2">
      <c r="B82" s="20"/>
      <c r="C82" s="20"/>
      <c r="D82" s="21"/>
      <c r="E82" s="38">
        <f t="shared" si="2"/>
        <v>0</v>
      </c>
      <c r="F82" s="20"/>
    </row>
    <row r="83" spans="2:6" x14ac:dyDescent="0.2">
      <c r="B83" s="20"/>
      <c r="C83" s="20"/>
      <c r="D83" s="21"/>
      <c r="E83" s="38">
        <f t="shared" si="2"/>
        <v>0</v>
      </c>
      <c r="F83" s="20"/>
    </row>
    <row r="84" spans="2:6" x14ac:dyDescent="0.2">
      <c r="B84" s="20"/>
      <c r="C84" s="20"/>
      <c r="D84" s="21"/>
      <c r="E84" s="38">
        <f t="shared" si="2"/>
        <v>0</v>
      </c>
      <c r="F84" s="20"/>
    </row>
    <row r="85" spans="2:6" x14ac:dyDescent="0.2">
      <c r="B85" s="20"/>
      <c r="C85" s="20"/>
      <c r="D85" s="21"/>
      <c r="E85" s="38">
        <f t="shared" ref="E85:E98" si="3">D85</f>
        <v>0</v>
      </c>
      <c r="F85" s="20"/>
    </row>
    <row r="86" spans="2:6" x14ac:dyDescent="0.2">
      <c r="B86" s="20"/>
      <c r="C86" s="20"/>
      <c r="D86" s="21"/>
      <c r="E86" s="38">
        <f t="shared" si="3"/>
        <v>0</v>
      </c>
      <c r="F86" s="20"/>
    </row>
    <row r="87" spans="2:6" x14ac:dyDescent="0.2">
      <c r="B87" s="20"/>
      <c r="C87" s="20"/>
      <c r="D87" s="21"/>
      <c r="E87" s="38">
        <f t="shared" si="3"/>
        <v>0</v>
      </c>
      <c r="F87" s="20"/>
    </row>
    <row r="88" spans="2:6" x14ac:dyDescent="0.2">
      <c r="B88" s="20"/>
      <c r="C88" s="20"/>
      <c r="D88" s="21"/>
      <c r="E88" s="38">
        <f t="shared" si="3"/>
        <v>0</v>
      </c>
      <c r="F88" s="20"/>
    </row>
    <row r="89" spans="2:6" x14ac:dyDescent="0.2">
      <c r="B89" s="20"/>
      <c r="C89" s="20"/>
      <c r="D89" s="21"/>
      <c r="E89" s="38">
        <f t="shared" si="3"/>
        <v>0</v>
      </c>
      <c r="F89" s="20"/>
    </row>
    <row r="90" spans="2:6" x14ac:dyDescent="0.2">
      <c r="B90" s="20"/>
      <c r="C90" s="20"/>
      <c r="D90" s="21"/>
      <c r="E90" s="38">
        <f t="shared" si="3"/>
        <v>0</v>
      </c>
      <c r="F90" s="20"/>
    </row>
    <row r="91" spans="2:6" x14ac:dyDescent="0.2">
      <c r="B91" s="20"/>
      <c r="C91" s="20"/>
      <c r="D91" s="21"/>
      <c r="E91" s="38">
        <f t="shared" si="3"/>
        <v>0</v>
      </c>
      <c r="F91" s="20"/>
    </row>
    <row r="92" spans="2:6" x14ac:dyDescent="0.2">
      <c r="B92" s="20"/>
      <c r="C92" s="20"/>
      <c r="D92" s="21"/>
      <c r="E92" s="38">
        <f t="shared" si="3"/>
        <v>0</v>
      </c>
      <c r="F92" s="20"/>
    </row>
    <row r="93" spans="2:6" x14ac:dyDescent="0.2">
      <c r="B93" s="20"/>
      <c r="C93" s="20"/>
      <c r="D93" s="21"/>
      <c r="E93" s="38">
        <f t="shared" si="3"/>
        <v>0</v>
      </c>
      <c r="F93" s="20"/>
    </row>
    <row r="94" spans="2:6" x14ac:dyDescent="0.2">
      <c r="B94" s="20"/>
      <c r="C94" s="20"/>
      <c r="D94" s="21"/>
      <c r="E94" s="38">
        <f t="shared" si="3"/>
        <v>0</v>
      </c>
      <c r="F94" s="20"/>
    </row>
    <row r="95" spans="2:6" x14ac:dyDescent="0.2">
      <c r="B95" s="20"/>
      <c r="C95" s="20"/>
      <c r="D95" s="21"/>
      <c r="E95" s="38">
        <f t="shared" si="3"/>
        <v>0</v>
      </c>
      <c r="F95" s="20"/>
    </row>
    <row r="96" spans="2:6" x14ac:dyDescent="0.2">
      <c r="B96" s="20"/>
      <c r="C96" s="20"/>
      <c r="D96" s="21"/>
      <c r="E96" s="38">
        <f t="shared" si="3"/>
        <v>0</v>
      </c>
      <c r="F96" s="20"/>
    </row>
    <row r="97" spans="2:6" x14ac:dyDescent="0.2">
      <c r="B97" s="20"/>
      <c r="C97" s="20"/>
      <c r="D97" s="21"/>
      <c r="E97" s="38">
        <f t="shared" si="3"/>
        <v>0</v>
      </c>
      <c r="F97" s="20"/>
    </row>
    <row r="98" spans="2:6" x14ac:dyDescent="0.2">
      <c r="B98" s="33" t="s">
        <v>52</v>
      </c>
      <c r="C98" s="20"/>
      <c r="D98" s="37">
        <f>SUM(D20:D97)</f>
        <v>0</v>
      </c>
      <c r="E98" s="41">
        <f t="shared" si="3"/>
        <v>0</v>
      </c>
      <c r="F98" s="20"/>
    </row>
  </sheetData>
  <sheetProtection algorithmName="SHA-512" hashValue="f+ri15LWJtqau6XT+fPw/APcBveic8sm8ScBOC9vtw+LW/SVbj9o6o+gcKHtRsKabGOdJkruESaFT8euVpkyoQ==" saltValue="daEN+iq9U0CARp9LjvX+Lg==" spinCount="100000" sheet="1" insertRows="0" deleteRows="0" selectLockedCells="1"/>
  <mergeCells count="1">
    <mergeCell ref="G8:G15"/>
  </mergeCells>
  <conditionalFormatting sqref="E8:F16">
    <cfRule type="cellIs" dxfId="2"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21:B97" xr:uid="{1FA22697-637B-4BE9-8A38-DF1297E97466}">
      <formula1>typelist</formula1>
    </dataValidation>
    <dataValidation type="list" allowBlank="1" showInputMessage="1" showErrorMessage="1" errorTitle="Invalid entry" error="Please select type from drop down menu only - enter specifics into desciption field " promptTitle="Please select from dropdown menu" sqref="B20" xr:uid="{567E4816-77F8-4C31-A80B-B32DC6983B87}">
      <formula1>typelist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725C-1DAB-4C91-8018-9F80A2718015}">
  <dimension ref="B2:G104"/>
  <sheetViews>
    <sheetView zoomScale="90" zoomScaleNormal="90" workbookViewId="0">
      <selection sqref="A1:XFD1048576"/>
    </sheetView>
  </sheetViews>
  <sheetFormatPr baseColWidth="10" defaultColWidth="8.83203125" defaultRowHeight="15" x14ac:dyDescent="0.2"/>
  <cols>
    <col min="1" max="1" width="4" style="25" customWidth="1"/>
    <col min="2" max="2" width="42.83203125" style="25" bestFit="1" customWidth="1"/>
    <col min="3" max="3" width="45.5" style="25" customWidth="1"/>
    <col min="4" max="4" width="43.83203125" style="25" customWidth="1"/>
    <col min="5" max="6" width="21" style="24" customWidth="1"/>
    <col min="7" max="7" width="57.1640625" style="25" customWidth="1"/>
    <col min="8" max="8" width="9.1640625" style="25" customWidth="1"/>
    <col min="9" max="16384" width="8.83203125" style="25"/>
  </cols>
  <sheetData>
    <row r="2" spans="2:7" ht="21" x14ac:dyDescent="0.25">
      <c r="B2" s="22" t="s">
        <v>32</v>
      </c>
      <c r="C2" s="22"/>
      <c r="D2" s="23"/>
    </row>
    <row r="3" spans="2:7" ht="22" thickBot="1" x14ac:dyDescent="0.3">
      <c r="B3" s="22" t="s">
        <v>33</v>
      </c>
      <c r="C3" s="22"/>
    </row>
    <row r="4" spans="2:7" ht="21" x14ac:dyDescent="0.25">
      <c r="B4" s="22" t="s">
        <v>23</v>
      </c>
      <c r="C4" s="22"/>
      <c r="F4" s="26" t="s">
        <v>57</v>
      </c>
    </row>
    <row r="5" spans="2:7" ht="22" thickBot="1" x14ac:dyDescent="0.3">
      <c r="B5" s="22" t="s">
        <v>35</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2" thickBot="1" x14ac:dyDescent="0.3">
      <c r="B6" s="22" t="s">
        <v>58</v>
      </c>
      <c r="C6" s="22"/>
      <c r="D6" s="24" t="s">
        <v>59</v>
      </c>
    </row>
    <row r="7" spans="2:7" ht="21" x14ac:dyDescent="0.25">
      <c r="B7" s="22" t="s">
        <v>60</v>
      </c>
      <c r="C7" s="22"/>
      <c r="F7" s="26" t="s">
        <v>34</v>
      </c>
    </row>
    <row r="8" spans="2:7" ht="17" thickBot="1" x14ac:dyDescent="0.25">
      <c r="F8" s="28">
        <f>E97</f>
        <v>0</v>
      </c>
    </row>
    <row r="10" spans="2:7" ht="16" x14ac:dyDescent="0.2">
      <c r="B10" s="29" t="s">
        <v>36</v>
      </c>
      <c r="C10" s="29" t="s">
        <v>37</v>
      </c>
      <c r="D10" s="29" t="s">
        <v>38</v>
      </c>
      <c r="E10" s="29" t="s">
        <v>39</v>
      </c>
      <c r="F10" s="29" t="s">
        <v>40</v>
      </c>
    </row>
    <row r="11" spans="2:7" x14ac:dyDescent="0.2">
      <c r="B11" s="2" t="s">
        <v>92</v>
      </c>
      <c r="C11" s="21"/>
      <c r="D11" s="38">
        <f>SUMIF($B$19:$B$96, "personnel", $E$19:$E$96)</f>
        <v>0</v>
      </c>
      <c r="E11" s="38">
        <f>C11-D11</f>
        <v>0</v>
      </c>
      <c r="F11" s="39" t="e">
        <f>E11/C11</f>
        <v>#DIV/0!</v>
      </c>
      <c r="G11" s="63" t="s">
        <v>1</v>
      </c>
    </row>
    <row r="12" spans="2:7" x14ac:dyDescent="0.2">
      <c r="B12" s="2" t="s">
        <v>99</v>
      </c>
      <c r="C12" s="21"/>
      <c r="D12" s="38">
        <f>SUMIF($B$19:$B$96, "consumables and minor equipment", $E$19:$E$96)</f>
        <v>0</v>
      </c>
      <c r="E12" s="38">
        <f t="shared" ref="E12:E15" si="0">C12-D12</f>
        <v>0</v>
      </c>
      <c r="F12" s="39" t="e">
        <f t="shared" ref="F12:F15" si="1">E12/C12</f>
        <v>#DIV/0!</v>
      </c>
      <c r="G12" s="63"/>
    </row>
    <row r="13" spans="2:7" x14ac:dyDescent="0.2">
      <c r="B13" s="2" t="s">
        <v>93</v>
      </c>
      <c r="C13" s="21"/>
      <c r="D13" s="38">
        <f>SUMIF($B$19:$B$96, "travel", $E$19:$E$96)</f>
        <v>0</v>
      </c>
      <c r="E13" s="38">
        <f t="shared" si="0"/>
        <v>0</v>
      </c>
      <c r="F13" s="39" t="e">
        <f t="shared" si="1"/>
        <v>#DIV/0!</v>
      </c>
      <c r="G13" s="63"/>
    </row>
    <row r="14" spans="2:7" x14ac:dyDescent="0.2">
      <c r="B14" s="20" t="s">
        <v>94</v>
      </c>
      <c r="C14" s="21"/>
      <c r="D14" s="38">
        <f>SUMIF($B$19:$B$96, "other", $E$19:$E$96)</f>
        <v>0</v>
      </c>
      <c r="E14" s="38">
        <f t="shared" si="0"/>
        <v>0</v>
      </c>
      <c r="F14" s="39" t="e">
        <f t="shared" si="1"/>
        <v>#DIV/0!</v>
      </c>
      <c r="G14" s="63"/>
    </row>
    <row r="15" spans="2:7" x14ac:dyDescent="0.2">
      <c r="B15" s="20" t="s">
        <v>98</v>
      </c>
      <c r="C15" s="21"/>
      <c r="D15" s="38">
        <f>SUMIF($B$19:$B$96, "non-royce facilities", $E$19:$E$96)</f>
        <v>0</v>
      </c>
      <c r="E15" s="38">
        <f t="shared" si="0"/>
        <v>0</v>
      </c>
      <c r="F15" s="39" t="e">
        <f t="shared" si="1"/>
        <v>#DIV/0!</v>
      </c>
      <c r="G15" s="63"/>
    </row>
    <row r="16" spans="2:7" x14ac:dyDescent="0.2">
      <c r="B16" s="33" t="s">
        <v>42</v>
      </c>
      <c r="C16" s="37">
        <f>SUM(C11:C15)</f>
        <v>0</v>
      </c>
      <c r="D16" s="41">
        <f>SUM(D11:D15)</f>
        <v>0</v>
      </c>
      <c r="E16" s="41">
        <f>SUM(E11:E15)</f>
        <v>0</v>
      </c>
      <c r="F16" s="42"/>
      <c r="G16" s="44"/>
    </row>
    <row r="18" spans="2:7" s="30" customFormat="1" ht="16" x14ac:dyDescent="0.2">
      <c r="B18" s="29" t="s">
        <v>50</v>
      </c>
      <c r="C18" s="29" t="s">
        <v>44</v>
      </c>
      <c r="D18" s="29" t="s">
        <v>45</v>
      </c>
      <c r="E18" s="29" t="s">
        <v>61</v>
      </c>
      <c r="F18" s="29" t="s">
        <v>47</v>
      </c>
      <c r="G18" s="53"/>
    </row>
    <row r="19" spans="2:7" x14ac:dyDescent="0.2">
      <c r="B19" s="20"/>
      <c r="C19" s="20"/>
      <c r="D19" s="21"/>
      <c r="E19" s="31">
        <f>D19*$F$5</f>
        <v>0</v>
      </c>
      <c r="F19" s="20"/>
    </row>
    <row r="20" spans="2:7" x14ac:dyDescent="0.2">
      <c r="B20" s="20"/>
      <c r="C20" s="20"/>
      <c r="D20" s="21"/>
      <c r="E20" s="31">
        <f t="shared" ref="E20:E83" si="2">D20*$F$5</f>
        <v>0</v>
      </c>
      <c r="F20" s="20"/>
    </row>
    <row r="21" spans="2:7" x14ac:dyDescent="0.2">
      <c r="B21" s="20"/>
      <c r="C21" s="20"/>
      <c r="D21" s="21"/>
      <c r="E21" s="31">
        <f t="shared" si="2"/>
        <v>0</v>
      </c>
      <c r="F21" s="20"/>
    </row>
    <row r="22" spans="2:7" x14ac:dyDescent="0.2">
      <c r="B22" s="20"/>
      <c r="C22" s="20"/>
      <c r="D22" s="21"/>
      <c r="E22" s="31">
        <f>D22*$F$5</f>
        <v>0</v>
      </c>
      <c r="F22" s="20"/>
    </row>
    <row r="23" spans="2:7" x14ac:dyDescent="0.2">
      <c r="B23" s="20"/>
      <c r="C23" s="20"/>
      <c r="D23" s="21"/>
      <c r="E23" s="31">
        <f t="shared" si="2"/>
        <v>0</v>
      </c>
      <c r="F23" s="20"/>
    </row>
    <row r="24" spans="2:7" x14ac:dyDescent="0.2">
      <c r="B24" s="20"/>
      <c r="C24" s="20"/>
      <c r="D24" s="21"/>
      <c r="E24" s="31">
        <f t="shared" si="2"/>
        <v>0</v>
      </c>
      <c r="F24" s="20"/>
    </row>
    <row r="25" spans="2:7" x14ac:dyDescent="0.2">
      <c r="B25" s="20"/>
      <c r="C25" s="20"/>
      <c r="D25" s="21"/>
      <c r="E25" s="31">
        <f t="shared" si="2"/>
        <v>0</v>
      </c>
      <c r="F25" s="20"/>
    </row>
    <row r="26" spans="2:7" x14ac:dyDescent="0.2">
      <c r="B26" s="20"/>
      <c r="C26" s="20"/>
      <c r="D26" s="21"/>
      <c r="E26" s="31">
        <f t="shared" si="2"/>
        <v>0</v>
      </c>
      <c r="F26" s="20"/>
    </row>
    <row r="27" spans="2:7" x14ac:dyDescent="0.2">
      <c r="B27" s="20"/>
      <c r="C27" s="20"/>
      <c r="D27" s="21"/>
      <c r="E27" s="31">
        <f t="shared" si="2"/>
        <v>0</v>
      </c>
      <c r="F27" s="20"/>
    </row>
    <row r="28" spans="2:7" x14ac:dyDescent="0.2">
      <c r="B28" s="20"/>
      <c r="C28" s="20"/>
      <c r="D28" s="21"/>
      <c r="E28" s="31">
        <f t="shared" si="2"/>
        <v>0</v>
      </c>
      <c r="F28" s="20"/>
    </row>
    <row r="29" spans="2:7" x14ac:dyDescent="0.2">
      <c r="B29" s="20"/>
      <c r="C29" s="20"/>
      <c r="D29" s="21"/>
      <c r="E29" s="31">
        <f t="shared" si="2"/>
        <v>0</v>
      </c>
      <c r="F29" s="20"/>
    </row>
    <row r="30" spans="2:7" x14ac:dyDescent="0.2">
      <c r="B30" s="20"/>
      <c r="C30" s="20"/>
      <c r="D30" s="21"/>
      <c r="E30" s="31">
        <f t="shared" si="2"/>
        <v>0</v>
      </c>
      <c r="F30" s="20"/>
    </row>
    <row r="31" spans="2:7" x14ac:dyDescent="0.2">
      <c r="B31" s="20"/>
      <c r="C31" s="20"/>
      <c r="D31" s="21"/>
      <c r="E31" s="31">
        <f t="shared" si="2"/>
        <v>0</v>
      </c>
      <c r="F31" s="20"/>
    </row>
    <row r="32" spans="2:7" x14ac:dyDescent="0.2">
      <c r="B32" s="20"/>
      <c r="C32" s="20"/>
      <c r="D32" s="21"/>
      <c r="E32" s="31">
        <f t="shared" si="2"/>
        <v>0</v>
      </c>
      <c r="F32" s="20"/>
    </row>
    <row r="33" spans="2:6" x14ac:dyDescent="0.2">
      <c r="B33" s="20"/>
      <c r="C33" s="20"/>
      <c r="D33" s="21"/>
      <c r="E33" s="31">
        <f t="shared" si="2"/>
        <v>0</v>
      </c>
      <c r="F33" s="20"/>
    </row>
    <row r="34" spans="2:6" x14ac:dyDescent="0.2">
      <c r="B34" s="20"/>
      <c r="C34" s="20"/>
      <c r="D34" s="21"/>
      <c r="E34" s="31">
        <f t="shared" si="2"/>
        <v>0</v>
      </c>
      <c r="F34" s="20"/>
    </row>
    <row r="35" spans="2:6" x14ac:dyDescent="0.2">
      <c r="B35" s="20"/>
      <c r="C35" s="20"/>
      <c r="D35" s="21"/>
      <c r="E35" s="31">
        <f t="shared" si="2"/>
        <v>0</v>
      </c>
      <c r="F35" s="20"/>
    </row>
    <row r="36" spans="2:6" x14ac:dyDescent="0.2">
      <c r="B36" s="20"/>
      <c r="C36" s="20"/>
      <c r="D36" s="21"/>
      <c r="E36" s="31">
        <f t="shared" si="2"/>
        <v>0</v>
      </c>
      <c r="F36" s="20"/>
    </row>
    <row r="37" spans="2:6" x14ac:dyDescent="0.2">
      <c r="B37" s="20"/>
      <c r="C37" s="20"/>
      <c r="D37" s="21"/>
      <c r="E37" s="31">
        <f t="shared" si="2"/>
        <v>0</v>
      </c>
      <c r="F37" s="20"/>
    </row>
    <row r="38" spans="2:6" x14ac:dyDescent="0.2">
      <c r="B38" s="20"/>
      <c r="C38" s="20"/>
      <c r="D38" s="21"/>
      <c r="E38" s="31">
        <f t="shared" si="2"/>
        <v>0</v>
      </c>
      <c r="F38" s="20"/>
    </row>
    <row r="39" spans="2:6" x14ac:dyDescent="0.2">
      <c r="B39" s="20"/>
      <c r="C39" s="20"/>
      <c r="D39" s="21"/>
      <c r="E39" s="31">
        <f t="shared" si="2"/>
        <v>0</v>
      </c>
      <c r="F39" s="20"/>
    </row>
    <row r="40" spans="2:6" x14ac:dyDescent="0.2">
      <c r="B40" s="20"/>
      <c r="C40" s="20"/>
      <c r="D40" s="21"/>
      <c r="E40" s="31">
        <f t="shared" si="2"/>
        <v>0</v>
      </c>
      <c r="F40" s="20"/>
    </row>
    <row r="41" spans="2:6" x14ac:dyDescent="0.2">
      <c r="B41" s="20"/>
      <c r="C41" s="20"/>
      <c r="D41" s="21"/>
      <c r="E41" s="31">
        <f t="shared" si="2"/>
        <v>0</v>
      </c>
      <c r="F41" s="20"/>
    </row>
    <row r="42" spans="2:6" x14ac:dyDescent="0.2">
      <c r="B42" s="20"/>
      <c r="C42" s="20"/>
      <c r="D42" s="21"/>
      <c r="E42" s="31">
        <f t="shared" si="2"/>
        <v>0</v>
      </c>
      <c r="F42" s="20"/>
    </row>
    <row r="43" spans="2:6" x14ac:dyDescent="0.2">
      <c r="B43" s="20"/>
      <c r="C43" s="20"/>
      <c r="D43" s="21"/>
      <c r="E43" s="31">
        <f t="shared" si="2"/>
        <v>0</v>
      </c>
      <c r="F43" s="20"/>
    </row>
    <row r="44" spans="2:6" x14ac:dyDescent="0.2">
      <c r="B44" s="20"/>
      <c r="C44" s="20"/>
      <c r="D44" s="21"/>
      <c r="E44" s="31">
        <f t="shared" si="2"/>
        <v>0</v>
      </c>
      <c r="F44" s="20"/>
    </row>
    <row r="45" spans="2:6" x14ac:dyDescent="0.2">
      <c r="B45" s="20"/>
      <c r="C45" s="20"/>
      <c r="D45" s="21"/>
      <c r="E45" s="31">
        <f t="shared" si="2"/>
        <v>0</v>
      </c>
      <c r="F45" s="20"/>
    </row>
    <row r="46" spans="2:6" x14ac:dyDescent="0.2">
      <c r="B46" s="20"/>
      <c r="C46" s="20"/>
      <c r="D46" s="21"/>
      <c r="E46" s="31">
        <f t="shared" si="2"/>
        <v>0</v>
      </c>
      <c r="F46" s="20"/>
    </row>
    <row r="47" spans="2:6" x14ac:dyDescent="0.2">
      <c r="B47" s="20"/>
      <c r="C47" s="20"/>
      <c r="D47" s="21"/>
      <c r="E47" s="31">
        <f t="shared" si="2"/>
        <v>0</v>
      </c>
      <c r="F47" s="20"/>
    </row>
    <row r="48" spans="2:6" x14ac:dyDescent="0.2">
      <c r="B48" s="20"/>
      <c r="C48" s="20"/>
      <c r="D48" s="21"/>
      <c r="E48" s="31">
        <f t="shared" si="2"/>
        <v>0</v>
      </c>
      <c r="F48" s="20"/>
    </row>
    <row r="49" spans="2:6" x14ac:dyDescent="0.2">
      <c r="B49" s="20"/>
      <c r="C49" s="20"/>
      <c r="D49" s="21"/>
      <c r="E49" s="31">
        <f t="shared" si="2"/>
        <v>0</v>
      </c>
      <c r="F49" s="20"/>
    </row>
    <row r="50" spans="2:6" x14ac:dyDescent="0.2">
      <c r="B50" s="20"/>
      <c r="C50" s="20"/>
      <c r="D50" s="21"/>
      <c r="E50" s="31">
        <f t="shared" si="2"/>
        <v>0</v>
      </c>
      <c r="F50" s="20"/>
    </row>
    <row r="51" spans="2:6" x14ac:dyDescent="0.2">
      <c r="B51" s="20"/>
      <c r="C51" s="20"/>
      <c r="D51" s="21"/>
      <c r="E51" s="31">
        <f t="shared" si="2"/>
        <v>0</v>
      </c>
      <c r="F51" s="20"/>
    </row>
    <row r="52" spans="2:6" x14ac:dyDescent="0.2">
      <c r="B52" s="20"/>
      <c r="C52" s="20"/>
      <c r="D52" s="21"/>
      <c r="E52" s="31">
        <f t="shared" si="2"/>
        <v>0</v>
      </c>
      <c r="F52" s="20"/>
    </row>
    <row r="53" spans="2:6" x14ac:dyDescent="0.2">
      <c r="B53" s="20"/>
      <c r="C53" s="20"/>
      <c r="D53" s="21"/>
      <c r="E53" s="31">
        <f t="shared" si="2"/>
        <v>0</v>
      </c>
      <c r="F53" s="20"/>
    </row>
    <row r="54" spans="2:6" x14ac:dyDescent="0.2">
      <c r="B54" s="20"/>
      <c r="C54" s="20"/>
      <c r="D54" s="21"/>
      <c r="E54" s="31">
        <f t="shared" si="2"/>
        <v>0</v>
      </c>
      <c r="F54" s="20"/>
    </row>
    <row r="55" spans="2:6" x14ac:dyDescent="0.2">
      <c r="B55" s="20"/>
      <c r="C55" s="20"/>
      <c r="D55" s="21"/>
      <c r="E55" s="31">
        <f t="shared" si="2"/>
        <v>0</v>
      </c>
      <c r="F55" s="20"/>
    </row>
    <row r="56" spans="2:6" x14ac:dyDescent="0.2">
      <c r="B56" s="20"/>
      <c r="C56" s="20"/>
      <c r="D56" s="21"/>
      <c r="E56" s="31">
        <f t="shared" si="2"/>
        <v>0</v>
      </c>
      <c r="F56" s="20"/>
    </row>
    <row r="57" spans="2:6" x14ac:dyDescent="0.2">
      <c r="B57" s="20"/>
      <c r="C57" s="20"/>
      <c r="D57" s="21"/>
      <c r="E57" s="31">
        <f t="shared" si="2"/>
        <v>0</v>
      </c>
      <c r="F57" s="20"/>
    </row>
    <row r="58" spans="2:6" x14ac:dyDescent="0.2">
      <c r="B58" s="20"/>
      <c r="C58" s="20"/>
      <c r="D58" s="21"/>
      <c r="E58" s="31">
        <f t="shared" si="2"/>
        <v>0</v>
      </c>
      <c r="F58" s="20"/>
    </row>
    <row r="59" spans="2:6" x14ac:dyDescent="0.2">
      <c r="B59" s="20"/>
      <c r="C59" s="20"/>
      <c r="D59" s="21"/>
      <c r="E59" s="31">
        <f t="shared" si="2"/>
        <v>0</v>
      </c>
      <c r="F59" s="20"/>
    </row>
    <row r="60" spans="2:6" x14ac:dyDescent="0.2">
      <c r="B60" s="20"/>
      <c r="C60" s="20"/>
      <c r="D60" s="21"/>
      <c r="E60" s="31">
        <f t="shared" si="2"/>
        <v>0</v>
      </c>
      <c r="F60" s="20"/>
    </row>
    <row r="61" spans="2:6" x14ac:dyDescent="0.2">
      <c r="B61" s="20"/>
      <c r="C61" s="20"/>
      <c r="D61" s="21"/>
      <c r="E61" s="31">
        <f t="shared" si="2"/>
        <v>0</v>
      </c>
      <c r="F61" s="20"/>
    </row>
    <row r="62" spans="2:6" x14ac:dyDescent="0.2">
      <c r="B62" s="20"/>
      <c r="C62" s="20"/>
      <c r="D62" s="21"/>
      <c r="E62" s="31">
        <f t="shared" si="2"/>
        <v>0</v>
      </c>
      <c r="F62" s="20"/>
    </row>
    <row r="63" spans="2:6" x14ac:dyDescent="0.2">
      <c r="B63" s="20"/>
      <c r="C63" s="20"/>
      <c r="D63" s="21"/>
      <c r="E63" s="31">
        <f t="shared" si="2"/>
        <v>0</v>
      </c>
      <c r="F63" s="20"/>
    </row>
    <row r="64" spans="2:6" x14ac:dyDescent="0.2">
      <c r="B64" s="20"/>
      <c r="C64" s="20"/>
      <c r="D64" s="21"/>
      <c r="E64" s="31">
        <f t="shared" si="2"/>
        <v>0</v>
      </c>
      <c r="F64" s="20"/>
    </row>
    <row r="65" spans="2:6" x14ac:dyDescent="0.2">
      <c r="B65" s="20"/>
      <c r="C65" s="20"/>
      <c r="D65" s="21"/>
      <c r="E65" s="31">
        <f t="shared" si="2"/>
        <v>0</v>
      </c>
      <c r="F65" s="20"/>
    </row>
    <row r="66" spans="2:6" x14ac:dyDescent="0.2">
      <c r="B66" s="20"/>
      <c r="C66" s="20"/>
      <c r="D66" s="21"/>
      <c r="E66" s="31">
        <f t="shared" si="2"/>
        <v>0</v>
      </c>
      <c r="F66" s="20"/>
    </row>
    <row r="67" spans="2:6" x14ac:dyDescent="0.2">
      <c r="B67" s="20"/>
      <c r="C67" s="20"/>
      <c r="D67" s="21"/>
      <c r="E67" s="31">
        <f t="shared" si="2"/>
        <v>0</v>
      </c>
      <c r="F67" s="20"/>
    </row>
    <row r="68" spans="2:6" x14ac:dyDescent="0.2">
      <c r="B68" s="20"/>
      <c r="C68" s="20"/>
      <c r="D68" s="21"/>
      <c r="E68" s="31">
        <f t="shared" si="2"/>
        <v>0</v>
      </c>
      <c r="F68" s="20"/>
    </row>
    <row r="69" spans="2:6" x14ac:dyDescent="0.2">
      <c r="B69" s="20"/>
      <c r="C69" s="20"/>
      <c r="D69" s="21"/>
      <c r="E69" s="31">
        <f t="shared" si="2"/>
        <v>0</v>
      </c>
      <c r="F69" s="20"/>
    </row>
    <row r="70" spans="2:6" x14ac:dyDescent="0.2">
      <c r="B70" s="20"/>
      <c r="C70" s="20"/>
      <c r="D70" s="21"/>
      <c r="E70" s="31">
        <f t="shared" si="2"/>
        <v>0</v>
      </c>
      <c r="F70" s="20"/>
    </row>
    <row r="71" spans="2:6" x14ac:dyDescent="0.2">
      <c r="B71" s="20"/>
      <c r="C71" s="20"/>
      <c r="D71" s="21"/>
      <c r="E71" s="31">
        <f t="shared" si="2"/>
        <v>0</v>
      </c>
      <c r="F71" s="20"/>
    </row>
    <row r="72" spans="2:6" x14ac:dyDescent="0.2">
      <c r="B72" s="20"/>
      <c r="C72" s="20"/>
      <c r="D72" s="21"/>
      <c r="E72" s="31">
        <f t="shared" si="2"/>
        <v>0</v>
      </c>
      <c r="F72" s="20"/>
    </row>
    <row r="73" spans="2:6" x14ac:dyDescent="0.2">
      <c r="B73" s="20"/>
      <c r="C73" s="20"/>
      <c r="D73" s="21"/>
      <c r="E73" s="31">
        <f t="shared" si="2"/>
        <v>0</v>
      </c>
      <c r="F73" s="20"/>
    </row>
    <row r="74" spans="2:6" x14ac:dyDescent="0.2">
      <c r="B74" s="20"/>
      <c r="C74" s="20"/>
      <c r="D74" s="21"/>
      <c r="E74" s="31">
        <f t="shared" si="2"/>
        <v>0</v>
      </c>
      <c r="F74" s="20"/>
    </row>
    <row r="75" spans="2:6" x14ac:dyDescent="0.2">
      <c r="B75" s="20"/>
      <c r="C75" s="20"/>
      <c r="D75" s="21"/>
      <c r="E75" s="31">
        <f t="shared" si="2"/>
        <v>0</v>
      </c>
      <c r="F75" s="20"/>
    </row>
    <row r="76" spans="2:6" x14ac:dyDescent="0.2">
      <c r="B76" s="20"/>
      <c r="C76" s="20"/>
      <c r="D76" s="21"/>
      <c r="E76" s="31">
        <f t="shared" si="2"/>
        <v>0</v>
      </c>
      <c r="F76" s="20"/>
    </row>
    <row r="77" spans="2:6" x14ac:dyDescent="0.2">
      <c r="B77" s="20"/>
      <c r="C77" s="20"/>
      <c r="D77" s="21"/>
      <c r="E77" s="31">
        <f t="shared" si="2"/>
        <v>0</v>
      </c>
      <c r="F77" s="20"/>
    </row>
    <row r="78" spans="2:6" x14ac:dyDescent="0.2">
      <c r="B78" s="20"/>
      <c r="C78" s="20"/>
      <c r="D78" s="21"/>
      <c r="E78" s="31">
        <f t="shared" si="2"/>
        <v>0</v>
      </c>
      <c r="F78" s="20"/>
    </row>
    <row r="79" spans="2:6" x14ac:dyDescent="0.2">
      <c r="B79" s="20"/>
      <c r="C79" s="20"/>
      <c r="D79" s="21"/>
      <c r="E79" s="31">
        <f t="shared" si="2"/>
        <v>0</v>
      </c>
      <c r="F79" s="20"/>
    </row>
    <row r="80" spans="2:6" x14ac:dyDescent="0.2">
      <c r="B80" s="20"/>
      <c r="C80" s="20"/>
      <c r="D80" s="21"/>
      <c r="E80" s="31">
        <f t="shared" si="2"/>
        <v>0</v>
      </c>
      <c r="F80" s="20"/>
    </row>
    <row r="81" spans="2:6" x14ac:dyDescent="0.2">
      <c r="B81" s="20"/>
      <c r="C81" s="20"/>
      <c r="D81" s="21"/>
      <c r="E81" s="31">
        <f t="shared" si="2"/>
        <v>0</v>
      </c>
      <c r="F81" s="20"/>
    </row>
    <row r="82" spans="2:6" x14ac:dyDescent="0.2">
      <c r="B82" s="20"/>
      <c r="C82" s="20"/>
      <c r="D82" s="21"/>
      <c r="E82" s="31">
        <f t="shared" si="2"/>
        <v>0</v>
      </c>
      <c r="F82" s="20"/>
    </row>
    <row r="83" spans="2:6" x14ac:dyDescent="0.2">
      <c r="B83" s="20"/>
      <c r="C83" s="20"/>
      <c r="D83" s="21"/>
      <c r="E83" s="31">
        <f t="shared" si="2"/>
        <v>0</v>
      </c>
      <c r="F83" s="20"/>
    </row>
    <row r="84" spans="2:6" x14ac:dyDescent="0.2">
      <c r="B84" s="20"/>
      <c r="C84" s="20"/>
      <c r="D84" s="21"/>
      <c r="E84" s="31">
        <f t="shared" ref="E84:E96" si="3">D84*$F$5</f>
        <v>0</v>
      </c>
      <c r="F84" s="20"/>
    </row>
    <row r="85" spans="2:6" x14ac:dyDescent="0.2">
      <c r="B85" s="20"/>
      <c r="C85" s="20"/>
      <c r="D85" s="21"/>
      <c r="E85" s="31">
        <f t="shared" si="3"/>
        <v>0</v>
      </c>
      <c r="F85" s="20"/>
    </row>
    <row r="86" spans="2:6" x14ac:dyDescent="0.2">
      <c r="B86" s="20"/>
      <c r="C86" s="20"/>
      <c r="D86" s="21"/>
      <c r="E86" s="31">
        <f t="shared" si="3"/>
        <v>0</v>
      </c>
      <c r="F86" s="20"/>
    </row>
    <row r="87" spans="2:6" x14ac:dyDescent="0.2">
      <c r="B87" s="20"/>
      <c r="C87" s="20"/>
      <c r="D87" s="21"/>
      <c r="E87" s="31">
        <f t="shared" si="3"/>
        <v>0</v>
      </c>
      <c r="F87" s="20"/>
    </row>
    <row r="88" spans="2:6" x14ac:dyDescent="0.2">
      <c r="B88" s="20"/>
      <c r="C88" s="20"/>
      <c r="D88" s="21"/>
      <c r="E88" s="31">
        <f t="shared" si="3"/>
        <v>0</v>
      </c>
      <c r="F88" s="20"/>
    </row>
    <row r="89" spans="2:6" x14ac:dyDescent="0.2">
      <c r="B89" s="20"/>
      <c r="C89" s="20"/>
      <c r="D89" s="21"/>
      <c r="E89" s="31">
        <f t="shared" si="3"/>
        <v>0</v>
      </c>
      <c r="F89" s="20"/>
    </row>
    <row r="90" spans="2:6" x14ac:dyDescent="0.2">
      <c r="B90" s="20"/>
      <c r="C90" s="20"/>
      <c r="D90" s="21"/>
      <c r="E90" s="31">
        <f t="shared" si="3"/>
        <v>0</v>
      </c>
      <c r="F90" s="20"/>
    </row>
    <row r="91" spans="2:6" x14ac:dyDescent="0.2">
      <c r="B91" s="20"/>
      <c r="C91" s="20"/>
      <c r="D91" s="21"/>
      <c r="E91" s="31">
        <f t="shared" si="3"/>
        <v>0</v>
      </c>
      <c r="F91" s="20"/>
    </row>
    <row r="92" spans="2:6" x14ac:dyDescent="0.2">
      <c r="B92" s="20"/>
      <c r="C92" s="20"/>
      <c r="D92" s="21"/>
      <c r="E92" s="31">
        <f t="shared" si="3"/>
        <v>0</v>
      </c>
      <c r="F92" s="20"/>
    </row>
    <row r="93" spans="2:6" x14ac:dyDescent="0.2">
      <c r="B93" s="20"/>
      <c r="C93" s="20"/>
      <c r="D93" s="21"/>
      <c r="E93" s="31">
        <f t="shared" si="3"/>
        <v>0</v>
      </c>
      <c r="F93" s="20"/>
    </row>
    <row r="94" spans="2:6" x14ac:dyDescent="0.2">
      <c r="B94" s="20"/>
      <c r="C94" s="20"/>
      <c r="D94" s="21"/>
      <c r="E94" s="31">
        <f t="shared" si="3"/>
        <v>0</v>
      </c>
      <c r="F94" s="20"/>
    </row>
    <row r="95" spans="2:6" x14ac:dyDescent="0.2">
      <c r="B95" s="20"/>
      <c r="C95" s="20"/>
      <c r="D95" s="21"/>
      <c r="E95" s="31">
        <f t="shared" si="3"/>
        <v>0</v>
      </c>
      <c r="F95" s="20"/>
    </row>
    <row r="96" spans="2:6" x14ac:dyDescent="0.2">
      <c r="B96" s="20"/>
      <c r="C96" s="20"/>
      <c r="D96" s="21"/>
      <c r="E96" s="32">
        <f t="shared" si="3"/>
        <v>0</v>
      </c>
      <c r="F96" s="20"/>
    </row>
    <row r="97" spans="2:6" x14ac:dyDescent="0.2">
      <c r="B97" s="33" t="s">
        <v>52</v>
      </c>
      <c r="C97" s="20"/>
      <c r="D97" s="34">
        <f>SUM(D19:D96)</f>
        <v>0</v>
      </c>
      <c r="E97" s="35">
        <f>SUM(E19:E96)</f>
        <v>0</v>
      </c>
      <c r="F97" s="36"/>
    </row>
    <row r="100" spans="2:6" x14ac:dyDescent="0.2">
      <c r="B100" s="56" t="s">
        <v>80</v>
      </c>
    </row>
    <row r="101" spans="2:6" x14ac:dyDescent="0.2">
      <c r="B101" s="20" t="s">
        <v>78</v>
      </c>
      <c r="C101" s="20"/>
      <c r="D101" s="20" t="s">
        <v>79</v>
      </c>
    </row>
    <row r="102" spans="2:6" x14ac:dyDescent="0.2">
      <c r="B102" s="20"/>
      <c r="C102" s="20"/>
      <c r="D102" s="20"/>
    </row>
    <row r="103" spans="2:6" x14ac:dyDescent="0.2">
      <c r="B103" s="20"/>
      <c r="C103" s="20"/>
      <c r="D103" s="20"/>
    </row>
    <row r="104" spans="2:6" x14ac:dyDescent="0.2">
      <c r="B104" s="20"/>
      <c r="C104" s="20"/>
      <c r="D104" s="20"/>
    </row>
  </sheetData>
  <sheetProtection algorithmName="SHA-512" hashValue="9D1Bm1n6pFgY38gKZOF0HLM+z6Zvu/hf6L+lNBywSEKcybKnxS0gVpe2r9WigZn1t5hO8xLaRdofKuHfnIlwtQ==" saltValue="4lHEh6LDi8bJWN1OND+PSQ==" spinCount="100000" sheet="1" formatColumns="0" formatRows="0" insertRows="0" selectLockedCells="1"/>
  <mergeCells count="1">
    <mergeCell ref="G11:G15"/>
  </mergeCells>
  <conditionalFormatting sqref="E11:F16">
    <cfRule type="cellIs" dxfId="1"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7D9EA4EB-FF2A-44CE-8519-EBFE59424D2B}">
          <x14:formula1>
            <xm:f>Sheet2!$B$15:$B$17</xm:f>
          </x14:formula1>
          <xm:sqref>C7:C9</xm:sqref>
        </x14:dataValidation>
        <x14:dataValidation type="list" showInputMessage="1" showErrorMessage="1" xr:uid="{659F006C-DE35-4A25-A9ED-651927F91CD4}">
          <x14:formula1>
            <xm:f>Sheet2!$B$19:$B$21</xm:f>
          </x14:formula1>
          <xm:sqref>C6</xm:sqref>
        </x14:dataValidation>
        <x14:dataValidation type="list" allowBlank="1" showInputMessage="1" showErrorMessage="1" xr:uid="{0D8D27C1-A345-4B13-906E-594C8C53F261}">
          <x14:formula1>
            <xm:f>Sheet2!$B$25:$B$29</xm:f>
          </x14:formula1>
          <xm:sqref>B19:B96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1C78-5672-456B-BE92-0D267B737D17}">
  <dimension ref="B2:G104"/>
  <sheetViews>
    <sheetView zoomScale="90" zoomScaleNormal="90" workbookViewId="0">
      <selection activeCell="G37" sqref="G37"/>
    </sheetView>
  </sheetViews>
  <sheetFormatPr baseColWidth="10" defaultColWidth="8.83203125" defaultRowHeight="15" x14ac:dyDescent="0.2"/>
  <cols>
    <col min="1" max="1" width="4" style="25" customWidth="1"/>
    <col min="2" max="2" width="42.83203125" style="25" bestFit="1" customWidth="1"/>
    <col min="3" max="3" width="45.5" style="25" customWidth="1"/>
    <col min="4" max="4" width="43.83203125" style="25" customWidth="1"/>
    <col min="5" max="6" width="21" style="24" customWidth="1"/>
    <col min="7" max="7" width="57.1640625" style="25" customWidth="1"/>
    <col min="8" max="8" width="9.1640625" style="25" customWidth="1"/>
    <col min="9" max="16384" width="8.83203125" style="25"/>
  </cols>
  <sheetData>
    <row r="2" spans="2:7" ht="21" x14ac:dyDescent="0.25">
      <c r="B2" s="22" t="s">
        <v>32</v>
      </c>
      <c r="C2" s="22"/>
      <c r="D2" s="23"/>
    </row>
    <row r="3" spans="2:7" ht="22" thickBot="1" x14ac:dyDescent="0.3">
      <c r="B3" s="22" t="s">
        <v>33</v>
      </c>
      <c r="C3" s="22"/>
    </row>
    <row r="4" spans="2:7" ht="21" x14ac:dyDescent="0.25">
      <c r="B4" s="22" t="s">
        <v>23</v>
      </c>
      <c r="C4" s="22"/>
      <c r="F4" s="26" t="s">
        <v>57</v>
      </c>
    </row>
    <row r="5" spans="2:7" ht="22" thickBot="1" x14ac:dyDescent="0.3">
      <c r="B5" s="22" t="s">
        <v>35</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2" thickBot="1" x14ac:dyDescent="0.3">
      <c r="B6" s="22" t="s">
        <v>58</v>
      </c>
      <c r="C6" s="22"/>
      <c r="D6" s="24" t="s">
        <v>59</v>
      </c>
    </row>
    <row r="7" spans="2:7" ht="21" x14ac:dyDescent="0.25">
      <c r="B7" s="22" t="s">
        <v>60</v>
      </c>
      <c r="C7" s="22"/>
      <c r="F7" s="26" t="s">
        <v>34</v>
      </c>
    </row>
    <row r="8" spans="2:7" ht="17" thickBot="1" x14ac:dyDescent="0.25">
      <c r="F8" s="28">
        <f>E97</f>
        <v>0</v>
      </c>
    </row>
    <row r="10" spans="2:7" ht="16" x14ac:dyDescent="0.2">
      <c r="B10" s="29" t="s">
        <v>36</v>
      </c>
      <c r="C10" s="29" t="s">
        <v>37</v>
      </c>
      <c r="D10" s="29" t="s">
        <v>38</v>
      </c>
      <c r="E10" s="29" t="s">
        <v>39</v>
      </c>
      <c r="F10" s="29" t="s">
        <v>40</v>
      </c>
    </row>
    <row r="11" spans="2:7" x14ac:dyDescent="0.2">
      <c r="B11" s="2" t="s">
        <v>92</v>
      </c>
      <c r="C11" s="21"/>
      <c r="D11" s="38">
        <f>SUMIF($B$19:$B$96, "personnel", $E$19:$E$96)</f>
        <v>0</v>
      </c>
      <c r="E11" s="38">
        <f>C11-D11</f>
        <v>0</v>
      </c>
      <c r="F11" s="39" t="e">
        <f>E11/C11</f>
        <v>#DIV/0!</v>
      </c>
      <c r="G11" s="63" t="s">
        <v>1</v>
      </c>
    </row>
    <row r="12" spans="2:7" x14ac:dyDescent="0.2">
      <c r="B12" s="2" t="s">
        <v>99</v>
      </c>
      <c r="C12" s="21"/>
      <c r="D12" s="38">
        <f>SUMIF($B$19:$B$96, "consumables and minor equipment", $E$19:$E$96)</f>
        <v>0</v>
      </c>
      <c r="E12" s="38">
        <f t="shared" ref="E12:E15" si="0">C12-D12</f>
        <v>0</v>
      </c>
      <c r="F12" s="39" t="e">
        <f t="shared" ref="F12:F15" si="1">E12/C12</f>
        <v>#DIV/0!</v>
      </c>
      <c r="G12" s="63"/>
    </row>
    <row r="13" spans="2:7" x14ac:dyDescent="0.2">
      <c r="B13" s="2" t="s">
        <v>93</v>
      </c>
      <c r="C13" s="21"/>
      <c r="D13" s="38">
        <f>SUMIF($B$19:$B$96, "travel", $E$19:$E$96)</f>
        <v>0</v>
      </c>
      <c r="E13" s="38">
        <f t="shared" si="0"/>
        <v>0</v>
      </c>
      <c r="F13" s="39" t="e">
        <f t="shared" si="1"/>
        <v>#DIV/0!</v>
      </c>
      <c r="G13" s="63"/>
    </row>
    <row r="14" spans="2:7" x14ac:dyDescent="0.2">
      <c r="B14" s="20" t="s">
        <v>94</v>
      </c>
      <c r="C14" s="21"/>
      <c r="D14" s="38">
        <f>SUMIF($B$19:$B$96, "other", $E$19:$E$96)</f>
        <v>0</v>
      </c>
      <c r="E14" s="38">
        <f t="shared" si="0"/>
        <v>0</v>
      </c>
      <c r="F14" s="39" t="e">
        <f t="shared" si="1"/>
        <v>#DIV/0!</v>
      </c>
      <c r="G14" s="63"/>
    </row>
    <row r="15" spans="2:7" x14ac:dyDescent="0.2">
      <c r="B15" s="20" t="s">
        <v>98</v>
      </c>
      <c r="C15" s="21"/>
      <c r="D15" s="38">
        <f>SUMIF($B$19:$B$96, "non-royce facilities", $E$19:$E$96)</f>
        <v>0</v>
      </c>
      <c r="E15" s="38">
        <f t="shared" si="0"/>
        <v>0</v>
      </c>
      <c r="F15" s="39" t="e">
        <f t="shared" si="1"/>
        <v>#DIV/0!</v>
      </c>
      <c r="G15" s="63"/>
    </row>
    <row r="16" spans="2:7" x14ac:dyDescent="0.2">
      <c r="B16" s="33" t="s">
        <v>42</v>
      </c>
      <c r="C16" s="37">
        <f>SUM(C11:C15)</f>
        <v>0</v>
      </c>
      <c r="D16" s="41">
        <f>SUM(D11:D15)</f>
        <v>0</v>
      </c>
      <c r="E16" s="41">
        <f>SUM(E11:E15)</f>
        <v>0</v>
      </c>
      <c r="F16" s="42"/>
      <c r="G16" s="44"/>
    </row>
    <row r="18" spans="2:7" s="30" customFormat="1" ht="16" x14ac:dyDescent="0.2">
      <c r="B18" s="29" t="s">
        <v>50</v>
      </c>
      <c r="C18" s="29" t="s">
        <v>44</v>
      </c>
      <c r="D18" s="29" t="s">
        <v>45</v>
      </c>
      <c r="E18" s="29" t="s">
        <v>61</v>
      </c>
      <c r="F18" s="29" t="s">
        <v>47</v>
      </c>
      <c r="G18" s="53"/>
    </row>
    <row r="19" spans="2:7" x14ac:dyDescent="0.2">
      <c r="B19" s="20"/>
      <c r="C19" s="20"/>
      <c r="D19" s="21"/>
      <c r="E19" s="31">
        <f>D19*$F$5</f>
        <v>0</v>
      </c>
      <c r="F19" s="20"/>
    </row>
    <row r="20" spans="2:7" x14ac:dyDescent="0.2">
      <c r="B20" s="20"/>
      <c r="C20" s="20"/>
      <c r="D20" s="21"/>
      <c r="E20" s="31">
        <f t="shared" ref="E20:E83" si="2">D20*$F$5</f>
        <v>0</v>
      </c>
      <c r="F20" s="20"/>
    </row>
    <row r="21" spans="2:7" x14ac:dyDescent="0.2">
      <c r="B21" s="20"/>
      <c r="C21" s="20"/>
      <c r="D21" s="21"/>
      <c r="E21" s="31">
        <f t="shared" si="2"/>
        <v>0</v>
      </c>
      <c r="F21" s="20"/>
    </row>
    <row r="22" spans="2:7" x14ac:dyDescent="0.2">
      <c r="B22" s="20"/>
      <c r="C22" s="20"/>
      <c r="D22" s="21"/>
      <c r="E22" s="31">
        <f>D22*$F$5</f>
        <v>0</v>
      </c>
      <c r="F22" s="20"/>
    </row>
    <row r="23" spans="2:7" x14ac:dyDescent="0.2">
      <c r="B23" s="20"/>
      <c r="C23" s="20"/>
      <c r="D23" s="21"/>
      <c r="E23" s="31">
        <f t="shared" si="2"/>
        <v>0</v>
      </c>
      <c r="F23" s="20"/>
    </row>
    <row r="24" spans="2:7" x14ac:dyDescent="0.2">
      <c r="B24" s="20"/>
      <c r="C24" s="20"/>
      <c r="D24" s="21"/>
      <c r="E24" s="31">
        <f t="shared" si="2"/>
        <v>0</v>
      </c>
      <c r="F24" s="20"/>
    </row>
    <row r="25" spans="2:7" x14ac:dyDescent="0.2">
      <c r="B25" s="20"/>
      <c r="C25" s="20"/>
      <c r="D25" s="21"/>
      <c r="E25" s="31">
        <f t="shared" si="2"/>
        <v>0</v>
      </c>
      <c r="F25" s="20"/>
    </row>
    <row r="26" spans="2:7" x14ac:dyDescent="0.2">
      <c r="B26" s="20"/>
      <c r="C26" s="20"/>
      <c r="D26" s="21"/>
      <c r="E26" s="31">
        <f t="shared" si="2"/>
        <v>0</v>
      </c>
      <c r="F26" s="20"/>
    </row>
    <row r="27" spans="2:7" x14ac:dyDescent="0.2">
      <c r="B27" s="20"/>
      <c r="C27" s="20"/>
      <c r="D27" s="21"/>
      <c r="E27" s="31">
        <f t="shared" si="2"/>
        <v>0</v>
      </c>
      <c r="F27" s="20"/>
    </row>
    <row r="28" spans="2:7" x14ac:dyDescent="0.2">
      <c r="B28" s="20"/>
      <c r="C28" s="20"/>
      <c r="D28" s="21"/>
      <c r="E28" s="31">
        <f t="shared" si="2"/>
        <v>0</v>
      </c>
      <c r="F28" s="20"/>
    </row>
    <row r="29" spans="2:7" x14ac:dyDescent="0.2">
      <c r="B29" s="20"/>
      <c r="C29" s="20"/>
      <c r="D29" s="21"/>
      <c r="E29" s="31">
        <f t="shared" si="2"/>
        <v>0</v>
      </c>
      <c r="F29" s="20"/>
    </row>
    <row r="30" spans="2:7" x14ac:dyDescent="0.2">
      <c r="B30" s="20"/>
      <c r="C30" s="20"/>
      <c r="D30" s="21"/>
      <c r="E30" s="31">
        <f t="shared" si="2"/>
        <v>0</v>
      </c>
      <c r="F30" s="20"/>
    </row>
    <row r="31" spans="2:7" x14ac:dyDescent="0.2">
      <c r="B31" s="20"/>
      <c r="C31" s="20"/>
      <c r="D31" s="21"/>
      <c r="E31" s="31">
        <f t="shared" si="2"/>
        <v>0</v>
      </c>
      <c r="F31" s="20"/>
    </row>
    <row r="32" spans="2:7" x14ac:dyDescent="0.2">
      <c r="B32" s="20"/>
      <c r="C32" s="20"/>
      <c r="D32" s="21"/>
      <c r="E32" s="31">
        <f t="shared" si="2"/>
        <v>0</v>
      </c>
      <c r="F32" s="20"/>
    </row>
    <row r="33" spans="2:6" x14ac:dyDescent="0.2">
      <c r="B33" s="20"/>
      <c r="C33" s="20"/>
      <c r="D33" s="21"/>
      <c r="E33" s="31">
        <f t="shared" si="2"/>
        <v>0</v>
      </c>
      <c r="F33" s="20"/>
    </row>
    <row r="34" spans="2:6" x14ac:dyDescent="0.2">
      <c r="B34" s="20"/>
      <c r="C34" s="20"/>
      <c r="D34" s="21"/>
      <c r="E34" s="31">
        <f t="shared" si="2"/>
        <v>0</v>
      </c>
      <c r="F34" s="20"/>
    </row>
    <row r="35" spans="2:6" x14ac:dyDescent="0.2">
      <c r="B35" s="20"/>
      <c r="C35" s="20"/>
      <c r="D35" s="21"/>
      <c r="E35" s="31">
        <f t="shared" si="2"/>
        <v>0</v>
      </c>
      <c r="F35" s="20"/>
    </row>
    <row r="36" spans="2:6" x14ac:dyDescent="0.2">
      <c r="B36" s="20"/>
      <c r="C36" s="20"/>
      <c r="D36" s="21"/>
      <c r="E36" s="31">
        <f t="shared" si="2"/>
        <v>0</v>
      </c>
      <c r="F36" s="20"/>
    </row>
    <row r="37" spans="2:6" x14ac:dyDescent="0.2">
      <c r="B37" s="20"/>
      <c r="C37" s="20"/>
      <c r="D37" s="21"/>
      <c r="E37" s="31">
        <f t="shared" si="2"/>
        <v>0</v>
      </c>
      <c r="F37" s="20"/>
    </row>
    <row r="38" spans="2:6" x14ac:dyDescent="0.2">
      <c r="B38" s="20"/>
      <c r="C38" s="20"/>
      <c r="D38" s="21"/>
      <c r="E38" s="31">
        <f t="shared" si="2"/>
        <v>0</v>
      </c>
      <c r="F38" s="20"/>
    </row>
    <row r="39" spans="2:6" x14ac:dyDescent="0.2">
      <c r="B39" s="20"/>
      <c r="C39" s="20"/>
      <c r="D39" s="21"/>
      <c r="E39" s="31">
        <f t="shared" si="2"/>
        <v>0</v>
      </c>
      <c r="F39" s="20"/>
    </row>
    <row r="40" spans="2:6" x14ac:dyDescent="0.2">
      <c r="B40" s="20"/>
      <c r="C40" s="20"/>
      <c r="D40" s="21"/>
      <c r="E40" s="31">
        <f t="shared" si="2"/>
        <v>0</v>
      </c>
      <c r="F40" s="20"/>
    </row>
    <row r="41" spans="2:6" x14ac:dyDescent="0.2">
      <c r="B41" s="20"/>
      <c r="C41" s="20"/>
      <c r="D41" s="21"/>
      <c r="E41" s="31">
        <f t="shared" si="2"/>
        <v>0</v>
      </c>
      <c r="F41" s="20"/>
    </row>
    <row r="42" spans="2:6" x14ac:dyDescent="0.2">
      <c r="B42" s="20"/>
      <c r="C42" s="20"/>
      <c r="D42" s="21"/>
      <c r="E42" s="31">
        <f t="shared" si="2"/>
        <v>0</v>
      </c>
      <c r="F42" s="20"/>
    </row>
    <row r="43" spans="2:6" x14ac:dyDescent="0.2">
      <c r="B43" s="20"/>
      <c r="C43" s="20"/>
      <c r="D43" s="21"/>
      <c r="E43" s="31">
        <f t="shared" si="2"/>
        <v>0</v>
      </c>
      <c r="F43" s="20"/>
    </row>
    <row r="44" spans="2:6" x14ac:dyDescent="0.2">
      <c r="B44" s="20"/>
      <c r="C44" s="20"/>
      <c r="D44" s="21"/>
      <c r="E44" s="31">
        <f t="shared" si="2"/>
        <v>0</v>
      </c>
      <c r="F44" s="20"/>
    </row>
    <row r="45" spans="2:6" x14ac:dyDescent="0.2">
      <c r="B45" s="20"/>
      <c r="C45" s="20"/>
      <c r="D45" s="21"/>
      <c r="E45" s="31">
        <f t="shared" si="2"/>
        <v>0</v>
      </c>
      <c r="F45" s="20"/>
    </row>
    <row r="46" spans="2:6" x14ac:dyDescent="0.2">
      <c r="B46" s="20"/>
      <c r="C46" s="20"/>
      <c r="D46" s="21"/>
      <c r="E46" s="31">
        <f t="shared" si="2"/>
        <v>0</v>
      </c>
      <c r="F46" s="20"/>
    </row>
    <row r="47" spans="2:6" x14ac:dyDescent="0.2">
      <c r="B47" s="20"/>
      <c r="C47" s="20"/>
      <c r="D47" s="21"/>
      <c r="E47" s="31">
        <f t="shared" si="2"/>
        <v>0</v>
      </c>
      <c r="F47" s="20"/>
    </row>
    <row r="48" spans="2:6" x14ac:dyDescent="0.2">
      <c r="B48" s="20"/>
      <c r="C48" s="20"/>
      <c r="D48" s="21"/>
      <c r="E48" s="31">
        <f t="shared" si="2"/>
        <v>0</v>
      </c>
      <c r="F48" s="20"/>
    </row>
    <row r="49" spans="2:6" x14ac:dyDescent="0.2">
      <c r="B49" s="20"/>
      <c r="C49" s="20"/>
      <c r="D49" s="21"/>
      <c r="E49" s="31">
        <f t="shared" si="2"/>
        <v>0</v>
      </c>
      <c r="F49" s="20"/>
    </row>
    <row r="50" spans="2:6" x14ac:dyDescent="0.2">
      <c r="B50" s="20"/>
      <c r="C50" s="20"/>
      <c r="D50" s="21"/>
      <c r="E50" s="31">
        <f t="shared" si="2"/>
        <v>0</v>
      </c>
      <c r="F50" s="20"/>
    </row>
    <row r="51" spans="2:6" x14ac:dyDescent="0.2">
      <c r="B51" s="20"/>
      <c r="C51" s="20"/>
      <c r="D51" s="21"/>
      <c r="E51" s="31">
        <f t="shared" si="2"/>
        <v>0</v>
      </c>
      <c r="F51" s="20"/>
    </row>
    <row r="52" spans="2:6" x14ac:dyDescent="0.2">
      <c r="B52" s="20"/>
      <c r="C52" s="20"/>
      <c r="D52" s="21"/>
      <c r="E52" s="31">
        <f t="shared" si="2"/>
        <v>0</v>
      </c>
      <c r="F52" s="20"/>
    </row>
    <row r="53" spans="2:6" x14ac:dyDescent="0.2">
      <c r="B53" s="20"/>
      <c r="C53" s="20"/>
      <c r="D53" s="21"/>
      <c r="E53" s="31">
        <f t="shared" si="2"/>
        <v>0</v>
      </c>
      <c r="F53" s="20"/>
    </row>
    <row r="54" spans="2:6" x14ac:dyDescent="0.2">
      <c r="B54" s="20"/>
      <c r="C54" s="20"/>
      <c r="D54" s="21"/>
      <c r="E54" s="31">
        <f t="shared" si="2"/>
        <v>0</v>
      </c>
      <c r="F54" s="20"/>
    </row>
    <row r="55" spans="2:6" x14ac:dyDescent="0.2">
      <c r="B55" s="20"/>
      <c r="C55" s="20"/>
      <c r="D55" s="21"/>
      <c r="E55" s="31">
        <f t="shared" si="2"/>
        <v>0</v>
      </c>
      <c r="F55" s="20"/>
    </row>
    <row r="56" spans="2:6" x14ac:dyDescent="0.2">
      <c r="B56" s="20"/>
      <c r="C56" s="20"/>
      <c r="D56" s="21"/>
      <c r="E56" s="31">
        <f t="shared" si="2"/>
        <v>0</v>
      </c>
      <c r="F56" s="20"/>
    </row>
    <row r="57" spans="2:6" x14ac:dyDescent="0.2">
      <c r="B57" s="20"/>
      <c r="C57" s="20"/>
      <c r="D57" s="21"/>
      <c r="E57" s="31">
        <f t="shared" si="2"/>
        <v>0</v>
      </c>
      <c r="F57" s="20"/>
    </row>
    <row r="58" spans="2:6" x14ac:dyDescent="0.2">
      <c r="B58" s="20"/>
      <c r="C58" s="20"/>
      <c r="D58" s="21"/>
      <c r="E58" s="31">
        <f t="shared" si="2"/>
        <v>0</v>
      </c>
      <c r="F58" s="20"/>
    </row>
    <row r="59" spans="2:6" x14ac:dyDescent="0.2">
      <c r="B59" s="20"/>
      <c r="C59" s="20"/>
      <c r="D59" s="21"/>
      <c r="E59" s="31">
        <f t="shared" si="2"/>
        <v>0</v>
      </c>
      <c r="F59" s="20"/>
    </row>
    <row r="60" spans="2:6" x14ac:dyDescent="0.2">
      <c r="B60" s="20"/>
      <c r="C60" s="20"/>
      <c r="D60" s="21"/>
      <c r="E60" s="31">
        <f t="shared" si="2"/>
        <v>0</v>
      </c>
      <c r="F60" s="20"/>
    </row>
    <row r="61" spans="2:6" x14ac:dyDescent="0.2">
      <c r="B61" s="20"/>
      <c r="C61" s="20"/>
      <c r="D61" s="21"/>
      <c r="E61" s="31">
        <f t="shared" si="2"/>
        <v>0</v>
      </c>
      <c r="F61" s="20"/>
    </row>
    <row r="62" spans="2:6" x14ac:dyDescent="0.2">
      <c r="B62" s="20"/>
      <c r="C62" s="20"/>
      <c r="D62" s="21"/>
      <c r="E62" s="31">
        <f t="shared" si="2"/>
        <v>0</v>
      </c>
      <c r="F62" s="20"/>
    </row>
    <row r="63" spans="2:6" x14ac:dyDescent="0.2">
      <c r="B63" s="20"/>
      <c r="C63" s="20"/>
      <c r="D63" s="21"/>
      <c r="E63" s="31">
        <f t="shared" si="2"/>
        <v>0</v>
      </c>
      <c r="F63" s="20"/>
    </row>
    <row r="64" spans="2:6" x14ac:dyDescent="0.2">
      <c r="B64" s="20"/>
      <c r="C64" s="20"/>
      <c r="D64" s="21"/>
      <c r="E64" s="31">
        <f t="shared" si="2"/>
        <v>0</v>
      </c>
      <c r="F64" s="20"/>
    </row>
    <row r="65" spans="2:6" x14ac:dyDescent="0.2">
      <c r="B65" s="20"/>
      <c r="C65" s="20"/>
      <c r="D65" s="21"/>
      <c r="E65" s="31">
        <f t="shared" si="2"/>
        <v>0</v>
      </c>
      <c r="F65" s="20"/>
    </row>
    <row r="66" spans="2:6" x14ac:dyDescent="0.2">
      <c r="B66" s="20"/>
      <c r="C66" s="20"/>
      <c r="D66" s="21"/>
      <c r="E66" s="31">
        <f t="shared" si="2"/>
        <v>0</v>
      </c>
      <c r="F66" s="20"/>
    </row>
    <row r="67" spans="2:6" x14ac:dyDescent="0.2">
      <c r="B67" s="20"/>
      <c r="C67" s="20"/>
      <c r="D67" s="21"/>
      <c r="E67" s="31">
        <f t="shared" si="2"/>
        <v>0</v>
      </c>
      <c r="F67" s="20"/>
    </row>
    <row r="68" spans="2:6" x14ac:dyDescent="0.2">
      <c r="B68" s="20"/>
      <c r="C68" s="20"/>
      <c r="D68" s="21"/>
      <c r="E68" s="31">
        <f t="shared" si="2"/>
        <v>0</v>
      </c>
      <c r="F68" s="20"/>
    </row>
    <row r="69" spans="2:6" x14ac:dyDescent="0.2">
      <c r="B69" s="20"/>
      <c r="C69" s="20"/>
      <c r="D69" s="21"/>
      <c r="E69" s="31">
        <f t="shared" si="2"/>
        <v>0</v>
      </c>
      <c r="F69" s="20"/>
    </row>
    <row r="70" spans="2:6" x14ac:dyDescent="0.2">
      <c r="B70" s="20"/>
      <c r="C70" s="20"/>
      <c r="D70" s="21"/>
      <c r="E70" s="31">
        <f t="shared" si="2"/>
        <v>0</v>
      </c>
      <c r="F70" s="20"/>
    </row>
    <row r="71" spans="2:6" x14ac:dyDescent="0.2">
      <c r="B71" s="20"/>
      <c r="C71" s="20"/>
      <c r="D71" s="21"/>
      <c r="E71" s="31">
        <f t="shared" si="2"/>
        <v>0</v>
      </c>
      <c r="F71" s="20"/>
    </row>
    <row r="72" spans="2:6" x14ac:dyDescent="0.2">
      <c r="B72" s="20"/>
      <c r="C72" s="20"/>
      <c r="D72" s="21"/>
      <c r="E72" s="31">
        <f t="shared" si="2"/>
        <v>0</v>
      </c>
      <c r="F72" s="20"/>
    </row>
    <row r="73" spans="2:6" x14ac:dyDescent="0.2">
      <c r="B73" s="20"/>
      <c r="C73" s="20"/>
      <c r="D73" s="21"/>
      <c r="E73" s="31">
        <f t="shared" si="2"/>
        <v>0</v>
      </c>
      <c r="F73" s="20"/>
    </row>
    <row r="74" spans="2:6" x14ac:dyDescent="0.2">
      <c r="B74" s="20"/>
      <c r="C74" s="20"/>
      <c r="D74" s="21"/>
      <c r="E74" s="31">
        <f t="shared" si="2"/>
        <v>0</v>
      </c>
      <c r="F74" s="20"/>
    </row>
    <row r="75" spans="2:6" x14ac:dyDescent="0.2">
      <c r="B75" s="20"/>
      <c r="C75" s="20"/>
      <c r="D75" s="21"/>
      <c r="E75" s="31">
        <f t="shared" si="2"/>
        <v>0</v>
      </c>
      <c r="F75" s="20"/>
    </row>
    <row r="76" spans="2:6" x14ac:dyDescent="0.2">
      <c r="B76" s="20"/>
      <c r="C76" s="20"/>
      <c r="D76" s="21"/>
      <c r="E76" s="31">
        <f t="shared" si="2"/>
        <v>0</v>
      </c>
      <c r="F76" s="20"/>
    </row>
    <row r="77" spans="2:6" x14ac:dyDescent="0.2">
      <c r="B77" s="20"/>
      <c r="C77" s="20"/>
      <c r="D77" s="21"/>
      <c r="E77" s="31">
        <f t="shared" si="2"/>
        <v>0</v>
      </c>
      <c r="F77" s="20"/>
    </row>
    <row r="78" spans="2:6" x14ac:dyDescent="0.2">
      <c r="B78" s="20"/>
      <c r="C78" s="20"/>
      <c r="D78" s="21"/>
      <c r="E78" s="31">
        <f t="shared" si="2"/>
        <v>0</v>
      </c>
      <c r="F78" s="20"/>
    </row>
    <row r="79" spans="2:6" x14ac:dyDescent="0.2">
      <c r="B79" s="20"/>
      <c r="C79" s="20"/>
      <c r="D79" s="21"/>
      <c r="E79" s="31">
        <f t="shared" si="2"/>
        <v>0</v>
      </c>
      <c r="F79" s="20"/>
    </row>
    <row r="80" spans="2:6" x14ac:dyDescent="0.2">
      <c r="B80" s="20"/>
      <c r="C80" s="20"/>
      <c r="D80" s="21"/>
      <c r="E80" s="31">
        <f t="shared" si="2"/>
        <v>0</v>
      </c>
      <c r="F80" s="20"/>
    </row>
    <row r="81" spans="2:6" x14ac:dyDescent="0.2">
      <c r="B81" s="20"/>
      <c r="C81" s="20"/>
      <c r="D81" s="21"/>
      <c r="E81" s="31">
        <f t="shared" si="2"/>
        <v>0</v>
      </c>
      <c r="F81" s="20"/>
    </row>
    <row r="82" spans="2:6" x14ac:dyDescent="0.2">
      <c r="B82" s="20"/>
      <c r="C82" s="20"/>
      <c r="D82" s="21"/>
      <c r="E82" s="31">
        <f t="shared" si="2"/>
        <v>0</v>
      </c>
      <c r="F82" s="20"/>
    </row>
    <row r="83" spans="2:6" x14ac:dyDescent="0.2">
      <c r="B83" s="20"/>
      <c r="C83" s="20"/>
      <c r="D83" s="21"/>
      <c r="E83" s="31">
        <f t="shared" si="2"/>
        <v>0</v>
      </c>
      <c r="F83" s="20"/>
    </row>
    <row r="84" spans="2:6" x14ac:dyDescent="0.2">
      <c r="B84" s="20"/>
      <c r="C84" s="20"/>
      <c r="D84" s="21"/>
      <c r="E84" s="31">
        <f t="shared" ref="E84:E96" si="3">D84*$F$5</f>
        <v>0</v>
      </c>
      <c r="F84" s="20"/>
    </row>
    <row r="85" spans="2:6" x14ac:dyDescent="0.2">
      <c r="B85" s="20"/>
      <c r="C85" s="20"/>
      <c r="D85" s="21"/>
      <c r="E85" s="31">
        <f t="shared" si="3"/>
        <v>0</v>
      </c>
      <c r="F85" s="20"/>
    </row>
    <row r="86" spans="2:6" x14ac:dyDescent="0.2">
      <c r="B86" s="20"/>
      <c r="C86" s="20"/>
      <c r="D86" s="21"/>
      <c r="E86" s="31">
        <f t="shared" si="3"/>
        <v>0</v>
      </c>
      <c r="F86" s="20"/>
    </row>
    <row r="87" spans="2:6" x14ac:dyDescent="0.2">
      <c r="B87" s="20"/>
      <c r="C87" s="20"/>
      <c r="D87" s="21"/>
      <c r="E87" s="31">
        <f t="shared" si="3"/>
        <v>0</v>
      </c>
      <c r="F87" s="20"/>
    </row>
    <row r="88" spans="2:6" x14ac:dyDescent="0.2">
      <c r="B88" s="20"/>
      <c r="C88" s="20"/>
      <c r="D88" s="21"/>
      <c r="E88" s="31">
        <f t="shared" si="3"/>
        <v>0</v>
      </c>
      <c r="F88" s="20"/>
    </row>
    <row r="89" spans="2:6" x14ac:dyDescent="0.2">
      <c r="B89" s="20"/>
      <c r="C89" s="20"/>
      <c r="D89" s="21"/>
      <c r="E89" s="31">
        <f t="shared" si="3"/>
        <v>0</v>
      </c>
      <c r="F89" s="20"/>
    </row>
    <row r="90" spans="2:6" x14ac:dyDescent="0.2">
      <c r="B90" s="20"/>
      <c r="C90" s="20"/>
      <c r="D90" s="21"/>
      <c r="E90" s="31">
        <f t="shared" si="3"/>
        <v>0</v>
      </c>
      <c r="F90" s="20"/>
    </row>
    <row r="91" spans="2:6" x14ac:dyDescent="0.2">
      <c r="B91" s="20"/>
      <c r="C91" s="20"/>
      <c r="D91" s="21"/>
      <c r="E91" s="31">
        <f t="shared" si="3"/>
        <v>0</v>
      </c>
      <c r="F91" s="20"/>
    </row>
    <row r="92" spans="2:6" x14ac:dyDescent="0.2">
      <c r="B92" s="20"/>
      <c r="C92" s="20"/>
      <c r="D92" s="21"/>
      <c r="E92" s="31">
        <f t="shared" si="3"/>
        <v>0</v>
      </c>
      <c r="F92" s="20"/>
    </row>
    <row r="93" spans="2:6" x14ac:dyDescent="0.2">
      <c r="B93" s="20"/>
      <c r="C93" s="20"/>
      <c r="D93" s="21"/>
      <c r="E93" s="31">
        <f t="shared" si="3"/>
        <v>0</v>
      </c>
      <c r="F93" s="20"/>
    </row>
    <row r="94" spans="2:6" x14ac:dyDescent="0.2">
      <c r="B94" s="20"/>
      <c r="C94" s="20"/>
      <c r="D94" s="21"/>
      <c r="E94" s="31">
        <f t="shared" si="3"/>
        <v>0</v>
      </c>
      <c r="F94" s="20"/>
    </row>
    <row r="95" spans="2:6" x14ac:dyDescent="0.2">
      <c r="B95" s="20"/>
      <c r="C95" s="20"/>
      <c r="D95" s="21"/>
      <c r="E95" s="31">
        <f t="shared" si="3"/>
        <v>0</v>
      </c>
      <c r="F95" s="20"/>
    </row>
    <row r="96" spans="2:6" x14ac:dyDescent="0.2">
      <c r="B96" s="20"/>
      <c r="C96" s="20"/>
      <c r="D96" s="21"/>
      <c r="E96" s="32">
        <f t="shared" si="3"/>
        <v>0</v>
      </c>
      <c r="F96" s="20"/>
    </row>
    <row r="97" spans="2:6" x14ac:dyDescent="0.2">
      <c r="B97" s="33" t="s">
        <v>52</v>
      </c>
      <c r="C97" s="20"/>
      <c r="D97" s="34">
        <f>SUM(D19:D96)</f>
        <v>0</v>
      </c>
      <c r="E97" s="35">
        <f>SUM(E19:E96)</f>
        <v>0</v>
      </c>
      <c r="F97" s="36"/>
    </row>
    <row r="100" spans="2:6" x14ac:dyDescent="0.2">
      <c r="B100" s="56" t="s">
        <v>80</v>
      </c>
    </row>
    <row r="101" spans="2:6" x14ac:dyDescent="0.2">
      <c r="B101" s="20" t="s">
        <v>78</v>
      </c>
      <c r="C101" s="20"/>
      <c r="D101" s="20" t="s">
        <v>79</v>
      </c>
    </row>
    <row r="102" spans="2:6" x14ac:dyDescent="0.2">
      <c r="B102" s="20"/>
      <c r="C102" s="20"/>
      <c r="D102" s="20"/>
    </row>
    <row r="103" spans="2:6" x14ac:dyDescent="0.2">
      <c r="B103" s="20"/>
      <c r="C103" s="20"/>
      <c r="D103" s="20"/>
    </row>
    <row r="104" spans="2:6" x14ac:dyDescent="0.2">
      <c r="B104" s="20"/>
      <c r="C104" s="20"/>
      <c r="D104" s="20"/>
    </row>
  </sheetData>
  <sheetProtection algorithmName="SHA-512" hashValue="YluAcR1PI2GX0n7K19k7WHLh1+e8YxAy3yYF0ZyQoT1zOqNuCBH5SRjWExL0xLBAR1nQwFqLvVm7wO5+mJ5ilg==" saltValue="ri/5Mz5bEQxN+EwCYVar0g==" spinCount="100000" sheet="1" formatColumns="0" formatRows="0" insertRows="0" selectLockedCells="1"/>
  <mergeCells count="1">
    <mergeCell ref="G11:G15"/>
  </mergeCells>
  <conditionalFormatting sqref="E11:F16">
    <cfRule type="cellIs" dxfId="0"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FECDA234-2480-4533-BE08-46437A4547BC}">
          <x14:formula1>
            <xm:f>Sheet2!$B$19:$B$21</xm:f>
          </x14:formula1>
          <xm:sqref>C6</xm:sqref>
        </x14:dataValidation>
        <x14:dataValidation type="list" showInputMessage="1" showErrorMessage="1" xr:uid="{6E9731D5-E93B-47B1-87FB-4151188C0BFF}">
          <x14:formula1>
            <xm:f>Sheet2!$B$15:$B$17</xm:f>
          </x14:formula1>
          <xm:sqref>C7:C9</xm:sqref>
        </x14:dataValidation>
        <x14:dataValidation type="list" allowBlank="1" showInputMessage="1" showErrorMessage="1" xr:uid="{FC892F75-C944-4CE9-8035-68CA2E05D5BF}">
          <x14:formula1>
            <xm:f>Sheet2!$B$25:$B$29</xm:f>
          </x14:formula1>
          <xm:sqref>B19:B96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7" ma:contentTypeDescription="Create a new document." ma:contentTypeScope="" ma:versionID="ed517c6e66f21adebc513ff87dbc4ac2">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f01ce29c6359ce70d132731e3846033f"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3dd105f-1943-4561-8baa-db176ea27d92}" ma:internalName="TaxCatchAll" ma:showField="CatchAllData" ma:web="6ea1dbfe-3845-4cd2-9f5f-2cc04f09c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4f8863-ff99-4dbe-b375-51c3e4f8b7ae">
      <Terms xmlns="http://schemas.microsoft.com/office/infopath/2007/PartnerControls"/>
    </lcf76f155ced4ddcb4097134ff3c332f>
    <TaxCatchAll xmlns="6ea1dbfe-3845-4cd2-9f5f-2cc04f09c8bc" xsi:nil="true"/>
  </documentManagement>
</p:properties>
</file>

<file path=customXml/itemProps1.xml><?xml version="1.0" encoding="utf-8"?>
<ds:datastoreItem xmlns:ds="http://schemas.openxmlformats.org/officeDocument/2006/customXml" ds:itemID="{A57DE6BD-2855-4111-8BC6-8A55ADB646E9}">
  <ds:schemaRefs>
    <ds:schemaRef ds:uri="http://schemas.microsoft.com/sharepoint/v3/contenttype/forms"/>
  </ds:schemaRefs>
</ds:datastoreItem>
</file>

<file path=customXml/itemProps2.xml><?xml version="1.0" encoding="utf-8"?>
<ds:datastoreItem xmlns:ds="http://schemas.openxmlformats.org/officeDocument/2006/customXml" ds:itemID="{0E254201-F0DD-4E24-917B-C0AC2048F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8863-ff99-4dbe-b375-51c3e4f8b7ae"/>
    <ds:schemaRef ds:uri="6ea1dbfe-3845-4cd2-9f5f-2cc04f09c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D727C2-D07E-40C3-8A1F-58F2C678F7FA}">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6ea1dbfe-3845-4cd2-9f5f-2cc04f09c8bc"/>
    <ds:schemaRef ds:uri="404f8863-ff99-4dbe-b375-51c3e4f8b7a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Payments Process</vt:lpstr>
      <vt:lpstr>Summary</vt:lpstr>
      <vt:lpstr>HEI (1)</vt:lpstr>
      <vt:lpstr>Cost log (3)</vt:lpstr>
      <vt:lpstr>HEI (2)</vt:lpstr>
      <vt:lpstr>RTO_Charity (1)</vt:lpstr>
      <vt:lpstr>RTO_Charity (2)</vt:lpstr>
      <vt:lpstr>Company (1)</vt:lpstr>
      <vt:lpstr>Company (2)</vt:lpstr>
      <vt:lpstr>Sheet2</vt:lpstr>
      <vt:lpstr>typelist</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Moores</dc:creator>
  <cp:keywords/>
  <dc:description/>
  <cp:lastModifiedBy>Rachel Lyons</cp:lastModifiedBy>
  <cp:revision/>
  <dcterms:created xsi:type="dcterms:W3CDTF">2022-12-13T13:53:13Z</dcterms:created>
  <dcterms:modified xsi:type="dcterms:W3CDTF">2025-09-11T11:50:26Z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y fmtid="{D5CDD505-2E9C-101B-9397-08002B2CF9AE}" pid="3" name="MediaServiceImageTags">
    <vt:lpwstr/>
  </property>
</Properties>
</file>