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livemanchesterac.sharepoint.com/sites/UOM-RI-ROYCE-ICP/Shared Documents/General/2024 ICP4/ICP 4/Claims/"/>
    </mc:Choice>
  </mc:AlternateContent>
  <xr:revisionPtr revIDLastSave="0" documentId="8_{2263054F-0D64-4C5E-89D1-826016EAE3F8}" xr6:coauthVersionLast="47" xr6:coauthVersionMax="47" xr10:uidLastSave="{00000000-0000-0000-0000-000000000000}"/>
  <bookViews>
    <workbookView xWindow="-110" yWindow="-110" windowWidth="38620" windowHeight="21220" activeTab="1" xr2:uid="{CDAEC939-E320-405E-B919-7DD16279BC93}"/>
  </bookViews>
  <sheets>
    <sheet name="Payments Process" sheetId="3" r:id="rId1"/>
    <sheet name="Summary" sheetId="10" r:id="rId2"/>
    <sheet name="HEI (1)" sheetId="1" r:id="rId3"/>
    <sheet name="Cost log (3)" sheetId="5" state="hidden" r:id="rId4"/>
    <sheet name="HEI (2)" sheetId="11" r:id="rId5"/>
    <sheet name="RTO_Charity (1)" sheetId="4" r:id="rId6"/>
    <sheet name="RTO_Charity (2)" sheetId="8" r:id="rId7"/>
    <sheet name="Company (1)" sheetId="6" r:id="rId8"/>
    <sheet name="Company (2)" sheetId="9" r:id="rId9"/>
    <sheet name="Sheet2" sheetId="2" state="hidden" r:id="rId10"/>
  </sheets>
  <definedNames>
    <definedName name="typelist">Sheet2!$B$3:$B$11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8" l="1"/>
  <c r="D38" i="8"/>
  <c r="E37" i="8"/>
  <c r="E36" i="8"/>
  <c r="E35" i="8"/>
  <c r="E34" i="8"/>
  <c r="D38" i="4"/>
  <c r="E37" i="4"/>
  <c r="E36" i="4"/>
  <c r="E35" i="4"/>
  <c r="E34" i="4"/>
  <c r="D38" i="11"/>
  <c r="E37" i="11"/>
  <c r="E36" i="11"/>
  <c r="E35" i="11"/>
  <c r="E34" i="11"/>
  <c r="D38" i="1"/>
  <c r="E37" i="1"/>
  <c r="E36" i="1"/>
  <c r="E35" i="1"/>
  <c r="E34" i="1"/>
  <c r="E38" i="1" s="1"/>
  <c r="D14" i="1" s="1"/>
  <c r="B5" i="10"/>
  <c r="D120" i="11"/>
  <c r="E119" i="11"/>
  <c r="E118" i="11"/>
  <c r="E117" i="11"/>
  <c r="E116" i="11"/>
  <c r="E115" i="11"/>
  <c r="E114" i="11"/>
  <c r="E113" i="11"/>
  <c r="E112" i="11"/>
  <c r="E111" i="11"/>
  <c r="E110" i="11"/>
  <c r="E109" i="11"/>
  <c r="E108" i="11"/>
  <c r="E107" i="11"/>
  <c r="E106" i="11"/>
  <c r="E105" i="11"/>
  <c r="E104" i="11"/>
  <c r="E103" i="11"/>
  <c r="E102" i="11"/>
  <c r="E101" i="11"/>
  <c r="E100" i="11"/>
  <c r="E99" i="11"/>
  <c r="E98" i="11"/>
  <c r="E97" i="11"/>
  <c r="E96" i="11"/>
  <c r="E95" i="11"/>
  <c r="E94" i="11"/>
  <c r="E93" i="11"/>
  <c r="E92" i="11"/>
  <c r="E91" i="11"/>
  <c r="E90" i="11"/>
  <c r="E89" i="11"/>
  <c r="E88" i="11"/>
  <c r="E87" i="11"/>
  <c r="E86" i="11"/>
  <c r="E85" i="11"/>
  <c r="E84" i="11"/>
  <c r="E83" i="11"/>
  <c r="E82" i="11"/>
  <c r="E81" i="11"/>
  <c r="E80" i="11"/>
  <c r="E79" i="11"/>
  <c r="E78" i="11"/>
  <c r="E77" i="11"/>
  <c r="E76" i="11"/>
  <c r="E75" i="11"/>
  <c r="E74" i="11"/>
  <c r="E73" i="11"/>
  <c r="E72" i="11"/>
  <c r="E71" i="11"/>
  <c r="E70" i="11"/>
  <c r="E69" i="11"/>
  <c r="E68" i="11"/>
  <c r="E67" i="11"/>
  <c r="E66" i="11"/>
  <c r="E65" i="11"/>
  <c r="E64" i="11"/>
  <c r="E63" i="11"/>
  <c r="E62" i="11"/>
  <c r="E61" i="11"/>
  <c r="E60" i="11"/>
  <c r="E59" i="11"/>
  <c r="E58" i="11"/>
  <c r="E57" i="11"/>
  <c r="E56" i="11"/>
  <c r="E55" i="11"/>
  <c r="E54" i="11"/>
  <c r="E53" i="11"/>
  <c r="E52" i="11"/>
  <c r="E51" i="11"/>
  <c r="E50" i="11"/>
  <c r="E49" i="11"/>
  <c r="E48" i="11"/>
  <c r="E47" i="11"/>
  <c r="E46" i="11"/>
  <c r="E45" i="11"/>
  <c r="E44" i="11"/>
  <c r="E43" i="11"/>
  <c r="E42" i="11"/>
  <c r="D30" i="11"/>
  <c r="E29" i="11"/>
  <c r="E28" i="11"/>
  <c r="E27" i="11"/>
  <c r="E26" i="11"/>
  <c r="E25" i="11"/>
  <c r="E24" i="11"/>
  <c r="E23" i="11"/>
  <c r="E22" i="11"/>
  <c r="E21" i="11"/>
  <c r="C17" i="11"/>
  <c r="C5" i="10" s="1"/>
  <c r="D16" i="11"/>
  <c r="E16" i="11" s="1"/>
  <c r="F16" i="11" s="1"/>
  <c r="D13" i="11"/>
  <c r="E13" i="11" s="1"/>
  <c r="F13" i="11" s="1"/>
  <c r="D12" i="11"/>
  <c r="E12" i="11" s="1"/>
  <c r="F12" i="11" s="1"/>
  <c r="D11" i="11"/>
  <c r="E11" i="11" s="1"/>
  <c r="F11" i="11" s="1"/>
  <c r="D10" i="11"/>
  <c r="E10" i="11" s="1"/>
  <c r="F10" i="11" s="1"/>
  <c r="D9" i="11"/>
  <c r="E9" i="11" s="1"/>
  <c r="F9" i="11" s="1"/>
  <c r="D8" i="11"/>
  <c r="C8" i="10"/>
  <c r="B9" i="10"/>
  <c r="B8" i="10"/>
  <c r="B7" i="10"/>
  <c r="B6" i="10"/>
  <c r="B4" i="10"/>
  <c r="E38" i="11" l="1"/>
  <c r="D14" i="11" s="1"/>
  <c r="E14" i="11" s="1"/>
  <c r="F14" i="11" s="1"/>
  <c r="E38" i="8"/>
  <c r="E38" i="4"/>
  <c r="D14" i="4" s="1"/>
  <c r="E30" i="11"/>
  <c r="D15" i="11" s="1"/>
  <c r="E15" i="11" s="1"/>
  <c r="F15" i="11" s="1"/>
  <c r="E120" i="11"/>
  <c r="E8" i="11"/>
  <c r="D98" i="9"/>
  <c r="C17" i="9"/>
  <c r="C9" i="10" s="1"/>
  <c r="D15" i="9"/>
  <c r="E15" i="9" s="1"/>
  <c r="F15" i="9" s="1"/>
  <c r="D14" i="9"/>
  <c r="E14" i="9" s="1"/>
  <c r="F14" i="9" s="1"/>
  <c r="D13" i="9"/>
  <c r="E13" i="9" s="1"/>
  <c r="F13" i="9" s="1"/>
  <c r="D12" i="9"/>
  <c r="E12" i="9" s="1"/>
  <c r="F12" i="9" s="1"/>
  <c r="D11" i="9"/>
  <c r="F5" i="9"/>
  <c r="C17" i="6"/>
  <c r="C30" i="2"/>
  <c r="C29" i="2"/>
  <c r="C28" i="2"/>
  <c r="C27" i="2"/>
  <c r="C26" i="2"/>
  <c r="C25" i="2"/>
  <c r="D120" i="8"/>
  <c r="E120" i="8" s="1"/>
  <c r="E119" i="8"/>
  <c r="E118" i="8"/>
  <c r="E117" i="8"/>
  <c r="E116" i="8"/>
  <c r="E115" i="8"/>
  <c r="E114" i="8"/>
  <c r="E113" i="8"/>
  <c r="E112" i="8"/>
  <c r="E111" i="8"/>
  <c r="E110" i="8"/>
  <c r="E109" i="8"/>
  <c r="E108" i="8"/>
  <c r="E107" i="8"/>
  <c r="E106" i="8"/>
  <c r="E105" i="8"/>
  <c r="E104" i="8"/>
  <c r="E103" i="8"/>
  <c r="E102" i="8"/>
  <c r="E101" i="8"/>
  <c r="E100" i="8"/>
  <c r="E99" i="8"/>
  <c r="E98" i="8"/>
  <c r="E97" i="8"/>
  <c r="E96" i="8"/>
  <c r="E95" i="8"/>
  <c r="E94" i="8"/>
  <c r="E93" i="8"/>
  <c r="E92" i="8"/>
  <c r="E91" i="8"/>
  <c r="E90" i="8"/>
  <c r="E89" i="8"/>
  <c r="E88" i="8"/>
  <c r="E87" i="8"/>
  <c r="E86" i="8"/>
  <c r="E85" i="8"/>
  <c r="E84" i="8"/>
  <c r="E83" i="8"/>
  <c r="E82" i="8"/>
  <c r="E81" i="8"/>
  <c r="E80" i="8"/>
  <c r="E79" i="8"/>
  <c r="E78" i="8"/>
  <c r="E77" i="8"/>
  <c r="E76" i="8"/>
  <c r="E75" i="8"/>
  <c r="E74" i="8"/>
  <c r="E73" i="8"/>
  <c r="E72" i="8"/>
  <c r="E71" i="8"/>
  <c r="E70" i="8"/>
  <c r="E69" i="8"/>
  <c r="E68" i="8"/>
  <c r="E67" i="8"/>
  <c r="E66" i="8"/>
  <c r="E65" i="8"/>
  <c r="E64" i="8"/>
  <c r="E63" i="8"/>
  <c r="E62" i="8"/>
  <c r="E61" i="8"/>
  <c r="E60" i="8"/>
  <c r="E59" i="8"/>
  <c r="E58" i="8"/>
  <c r="E57" i="8"/>
  <c r="E56" i="8"/>
  <c r="E55" i="8"/>
  <c r="E54" i="8"/>
  <c r="E53" i="8"/>
  <c r="E52" i="8"/>
  <c r="E51" i="8"/>
  <c r="E50" i="8"/>
  <c r="E49" i="8"/>
  <c r="E48" i="8"/>
  <c r="E47" i="8"/>
  <c r="E46" i="8"/>
  <c r="E45" i="8"/>
  <c r="E44" i="8"/>
  <c r="E43" i="8"/>
  <c r="E42" i="8"/>
  <c r="D16" i="8" s="1"/>
  <c r="E16" i="8" s="1"/>
  <c r="F16" i="8" s="1"/>
  <c r="D30" i="8"/>
  <c r="E29" i="8"/>
  <c r="E28" i="8"/>
  <c r="E27" i="8"/>
  <c r="E26" i="8"/>
  <c r="E25" i="8"/>
  <c r="E24" i="8"/>
  <c r="E23" i="8"/>
  <c r="E22" i="8"/>
  <c r="E21" i="8"/>
  <c r="C17" i="8"/>
  <c r="C7" i="10" s="1"/>
  <c r="E14" i="8"/>
  <c r="F14" i="8" s="1"/>
  <c r="D13" i="8"/>
  <c r="E13" i="8" s="1"/>
  <c r="F13" i="8" s="1"/>
  <c r="D12" i="8"/>
  <c r="E12" i="8" s="1"/>
  <c r="F12" i="8" s="1"/>
  <c r="D11" i="8"/>
  <c r="E11" i="8" s="1"/>
  <c r="F11" i="8" s="1"/>
  <c r="D10" i="8"/>
  <c r="E10" i="8" s="1"/>
  <c r="F10" i="8" s="1"/>
  <c r="D9" i="8"/>
  <c r="E9" i="8" s="1"/>
  <c r="D8" i="8"/>
  <c r="E8" i="8" s="1"/>
  <c r="F8" i="8" s="1"/>
  <c r="C17" i="4"/>
  <c r="C6" i="10" s="1"/>
  <c r="E30" i="8" l="1"/>
  <c r="F8" i="11"/>
  <c r="E17" i="11"/>
  <c r="D17" i="11"/>
  <c r="F4" i="11" s="1"/>
  <c r="D5" i="10" s="1"/>
  <c r="E87" i="9"/>
  <c r="E91" i="9"/>
  <c r="E90" i="9"/>
  <c r="E79" i="9"/>
  <c r="E78" i="9"/>
  <c r="E70" i="9"/>
  <c r="E67" i="9"/>
  <c r="E66" i="9"/>
  <c r="E58" i="9"/>
  <c r="E56" i="9"/>
  <c r="E55" i="9"/>
  <c r="E54" i="9"/>
  <c r="E43" i="9"/>
  <c r="E42" i="9"/>
  <c r="E31" i="9"/>
  <c r="E30" i="9"/>
  <c r="E11" i="9"/>
  <c r="E46" i="9"/>
  <c r="E28" i="9"/>
  <c r="E40" i="9"/>
  <c r="E52" i="9"/>
  <c r="E64" i="9"/>
  <c r="E76" i="9"/>
  <c r="E88" i="9"/>
  <c r="E32" i="9"/>
  <c r="E92" i="9"/>
  <c r="E33" i="9"/>
  <c r="E22" i="9"/>
  <c r="E29" i="9"/>
  <c r="E41" i="9"/>
  <c r="E53" i="9"/>
  <c r="E65" i="9"/>
  <c r="E77" i="9"/>
  <c r="E89" i="9"/>
  <c r="E20" i="9"/>
  <c r="D16" i="9" s="1"/>
  <c r="E16" i="9" s="1"/>
  <c r="F16" i="9" s="1"/>
  <c r="E44" i="9"/>
  <c r="E68" i="9"/>
  <c r="E80" i="9"/>
  <c r="E69" i="9"/>
  <c r="E82" i="9"/>
  <c r="E23" i="9"/>
  <c r="E35" i="9"/>
  <c r="E47" i="9"/>
  <c r="E59" i="9"/>
  <c r="E71" i="9"/>
  <c r="E83" i="9"/>
  <c r="E95" i="9"/>
  <c r="E45" i="9"/>
  <c r="E81" i="9"/>
  <c r="E94" i="9"/>
  <c r="E24" i="9"/>
  <c r="E36" i="9"/>
  <c r="E48" i="9"/>
  <c r="E60" i="9"/>
  <c r="E72" i="9"/>
  <c r="E84" i="9"/>
  <c r="E96" i="9"/>
  <c r="E25" i="9"/>
  <c r="E37" i="9"/>
  <c r="E49" i="9"/>
  <c r="E61" i="9"/>
  <c r="E73" i="9"/>
  <c r="E85" i="9"/>
  <c r="E97" i="9"/>
  <c r="E26" i="9"/>
  <c r="E38" i="9"/>
  <c r="E50" i="9"/>
  <c r="E62" i="9"/>
  <c r="E74" i="9"/>
  <c r="E86" i="9"/>
  <c r="E21" i="9"/>
  <c r="E57" i="9"/>
  <c r="E93" i="9"/>
  <c r="E34" i="9"/>
  <c r="E27" i="9"/>
  <c r="E39" i="9"/>
  <c r="E51" i="9"/>
  <c r="E63" i="9"/>
  <c r="E75" i="9"/>
  <c r="F9" i="8"/>
  <c r="D17" i="9" l="1"/>
  <c r="E17" i="9"/>
  <c r="D15" i="8"/>
  <c r="F11" i="9"/>
  <c r="E98" i="9"/>
  <c r="F8" i="9" s="1"/>
  <c r="D9" i="10" s="1"/>
  <c r="E15" i="8" l="1"/>
  <c r="D17" i="8"/>
  <c r="F4" i="8" s="1"/>
  <c r="D7" i="10" s="1"/>
  <c r="C17" i="1"/>
  <c r="C4" i="10" s="1"/>
  <c r="C10" i="10" s="1"/>
  <c r="D13" i="6"/>
  <c r="E13" i="6" s="1"/>
  <c r="F13" i="6" s="1"/>
  <c r="E14" i="4"/>
  <c r="F14" i="4" s="1"/>
  <c r="D11" i="4"/>
  <c r="E11" i="4" s="1"/>
  <c r="F11" i="4" s="1"/>
  <c r="D9" i="4"/>
  <c r="E9" i="4" s="1"/>
  <c r="F9" i="4" s="1"/>
  <c r="F15" i="8" l="1"/>
  <c r="E17" i="8"/>
  <c r="D98" i="6"/>
  <c r="D30" i="4"/>
  <c r="D120" i="4"/>
  <c r="E120" i="4" s="1"/>
  <c r="E43" i="4"/>
  <c r="E44" i="4"/>
  <c r="D10" i="4" s="1"/>
  <c r="E10" i="4" s="1"/>
  <c r="F10" i="4" s="1"/>
  <c r="E45" i="4"/>
  <c r="E46" i="4"/>
  <c r="D13" i="4" s="1"/>
  <c r="E13" i="4" s="1"/>
  <c r="F13" i="4" s="1"/>
  <c r="E47" i="4"/>
  <c r="E48" i="4"/>
  <c r="D12" i="4" s="1"/>
  <c r="E12" i="4" s="1"/>
  <c r="F12" i="4" s="1"/>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42" i="4"/>
  <c r="D16" i="4" s="1"/>
  <c r="E16" i="4" s="1"/>
  <c r="F16" i="4" s="1"/>
  <c r="D30" i="1"/>
  <c r="D120" i="1"/>
  <c r="F5" i="6"/>
  <c r="E98" i="5"/>
  <c r="E97" i="5"/>
  <c r="E96" i="5"/>
  <c r="E95" i="5"/>
  <c r="E94" i="5"/>
  <c r="E93" i="5"/>
  <c r="E92" i="5"/>
  <c r="E91" i="5"/>
  <c r="E90" i="5"/>
  <c r="E89" i="5"/>
  <c r="E88" i="5"/>
  <c r="E87" i="5"/>
  <c r="E86" i="5"/>
  <c r="E85" i="5"/>
  <c r="E84" i="5"/>
  <c r="E83" i="5"/>
  <c r="E82" i="5"/>
  <c r="E81" i="5"/>
  <c r="E80" i="5"/>
  <c r="E79" i="5"/>
  <c r="E78" i="5"/>
  <c r="E77" i="5"/>
  <c r="E76" i="5"/>
  <c r="E75" i="5"/>
  <c r="E74" i="5"/>
  <c r="E73" i="5"/>
  <c r="E72" i="5"/>
  <c r="E71" i="5"/>
  <c r="E70" i="5"/>
  <c r="E69" i="5"/>
  <c r="E68" i="5"/>
  <c r="E67" i="5"/>
  <c r="E66" i="5"/>
  <c r="E65" i="5"/>
  <c r="E64" i="5"/>
  <c r="E63" i="5"/>
  <c r="E62" i="5"/>
  <c r="E61" i="5"/>
  <c r="E60" i="5"/>
  <c r="E59" i="5"/>
  <c r="E58" i="5"/>
  <c r="E57" i="5"/>
  <c r="E56" i="5"/>
  <c r="E55" i="5"/>
  <c r="E54" i="5"/>
  <c r="E53" i="5"/>
  <c r="E52" i="5"/>
  <c r="E51" i="5"/>
  <c r="E50" i="5"/>
  <c r="E49" i="5"/>
  <c r="E48" i="5"/>
  <c r="E47" i="5"/>
  <c r="E46" i="5"/>
  <c r="E45" i="5"/>
  <c r="E44" i="5"/>
  <c r="E43" i="5"/>
  <c r="E42" i="5"/>
  <c r="E41" i="5"/>
  <c r="E40" i="5"/>
  <c r="E39" i="5"/>
  <c r="E38" i="5"/>
  <c r="E37" i="5"/>
  <c r="E36" i="5"/>
  <c r="E35" i="5"/>
  <c r="E34" i="5"/>
  <c r="E33" i="5"/>
  <c r="E32" i="5"/>
  <c r="E31" i="5"/>
  <c r="E30" i="5"/>
  <c r="E29" i="5"/>
  <c r="E28" i="5"/>
  <c r="E27" i="5"/>
  <c r="E26" i="5"/>
  <c r="E25" i="5"/>
  <c r="E24" i="5"/>
  <c r="E23" i="5"/>
  <c r="E22" i="5"/>
  <c r="E21" i="5"/>
  <c r="E99" i="5" s="1"/>
  <c r="E17" i="5"/>
  <c r="E16" i="5"/>
  <c r="E15" i="5"/>
  <c r="E14" i="5"/>
  <c r="E13" i="5"/>
  <c r="E12" i="5"/>
  <c r="E11" i="5"/>
  <c r="E10" i="5"/>
  <c r="E9" i="5"/>
  <c r="E18" i="5" s="1"/>
  <c r="E29" i="4"/>
  <c r="E28" i="4"/>
  <c r="E27" i="4"/>
  <c r="E26" i="4"/>
  <c r="E25" i="4"/>
  <c r="E24" i="4"/>
  <c r="E23" i="4"/>
  <c r="E22" i="4"/>
  <c r="E21" i="4"/>
  <c r="E22" i="1"/>
  <c r="E23" i="1"/>
  <c r="E24" i="1"/>
  <c r="E25" i="1"/>
  <c r="E26" i="1"/>
  <c r="E27" i="1"/>
  <c r="E28" i="1"/>
  <c r="E29" i="1"/>
  <c r="E21"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C11" i="2"/>
  <c r="E42" i="1"/>
  <c r="D8" i="1" l="1"/>
  <c r="E8" i="1" s="1"/>
  <c r="D16" i="1"/>
  <c r="E16" i="1" s="1"/>
  <c r="F16" i="1" s="1"/>
  <c r="E32" i="6"/>
  <c r="E23" i="6"/>
  <c r="D8" i="4"/>
  <c r="E8" i="4" s="1"/>
  <c r="F8" i="4" s="1"/>
  <c r="D11" i="1"/>
  <c r="D9" i="1"/>
  <c r="C9" i="2"/>
  <c r="C8" i="2"/>
  <c r="D13" i="1"/>
  <c r="C6" i="2"/>
  <c r="C10" i="2"/>
  <c r="C7" i="2"/>
  <c r="D12" i="1"/>
  <c r="C5" i="2"/>
  <c r="D10" i="1"/>
  <c r="E30" i="4"/>
  <c r="E76" i="6"/>
  <c r="E28" i="6"/>
  <c r="D15" i="6" s="1"/>
  <c r="E15" i="6" s="1"/>
  <c r="F15" i="6" s="1"/>
  <c r="E63" i="6"/>
  <c r="E91" i="6"/>
  <c r="E43" i="6"/>
  <c r="E30" i="6"/>
  <c r="E88" i="6"/>
  <c r="E52" i="6"/>
  <c r="E75" i="6"/>
  <c r="E27" i="6"/>
  <c r="E79" i="6"/>
  <c r="E67" i="6"/>
  <c r="E55" i="6"/>
  <c r="E31" i="6"/>
  <c r="E90" i="6"/>
  <c r="E78" i="6"/>
  <c r="E66" i="6"/>
  <c r="E54" i="6"/>
  <c r="E42" i="6"/>
  <c r="E89" i="6"/>
  <c r="E77" i="6"/>
  <c r="E65" i="6"/>
  <c r="E53" i="6"/>
  <c r="E41" i="6"/>
  <c r="E29" i="6"/>
  <c r="E40" i="6"/>
  <c r="E20" i="6"/>
  <c r="E51" i="6"/>
  <c r="E86" i="6"/>
  <c r="E62" i="6"/>
  <c r="E38" i="6"/>
  <c r="E85" i="6"/>
  <c r="E61" i="6"/>
  <c r="E25" i="6"/>
  <c r="E84" i="6"/>
  <c r="E72" i="6"/>
  <c r="E48" i="6"/>
  <c r="E36" i="6"/>
  <c r="E95" i="6"/>
  <c r="E83" i="6"/>
  <c r="E71" i="6"/>
  <c r="E59" i="6"/>
  <c r="E47" i="6"/>
  <c r="E35" i="6"/>
  <c r="E94" i="6"/>
  <c r="E82" i="6"/>
  <c r="E70" i="6"/>
  <c r="E58" i="6"/>
  <c r="E46" i="6"/>
  <c r="E34" i="6"/>
  <c r="E22" i="6"/>
  <c r="E64" i="6"/>
  <c r="E87" i="6"/>
  <c r="E39" i="6"/>
  <c r="E74" i="6"/>
  <c r="E50" i="6"/>
  <c r="E26" i="6"/>
  <c r="E97" i="6"/>
  <c r="E73" i="6"/>
  <c r="E49" i="6"/>
  <c r="E37" i="6"/>
  <c r="E96" i="6"/>
  <c r="E60" i="6"/>
  <c r="E24" i="6"/>
  <c r="D14" i="6" s="1"/>
  <c r="E14" i="6" s="1"/>
  <c r="F14" i="6" s="1"/>
  <c r="E93" i="6"/>
  <c r="E81" i="6"/>
  <c r="E69" i="6"/>
  <c r="E57" i="6"/>
  <c r="E45" i="6"/>
  <c r="E33" i="6"/>
  <c r="E21" i="6"/>
  <c r="E92" i="6"/>
  <c r="E80" i="6"/>
  <c r="E68" i="6"/>
  <c r="E56" i="6"/>
  <c r="E44" i="6"/>
  <c r="E4" i="5"/>
  <c r="E120" i="1"/>
  <c r="E30" i="1"/>
  <c r="D15" i="1" s="1"/>
  <c r="E15" i="1" s="1"/>
  <c r="F15" i="1" s="1"/>
  <c r="C3" i="2"/>
  <c r="C4" i="2"/>
  <c r="D11" i="6" l="1"/>
  <c r="E11" i="6" s="1"/>
  <c r="F11" i="6" s="1"/>
  <c r="D16" i="6"/>
  <c r="E16" i="6" s="1"/>
  <c r="F16" i="6" s="1"/>
  <c r="E10" i="1"/>
  <c r="F10" i="1" s="1"/>
  <c r="E14" i="1"/>
  <c r="F14" i="1" s="1"/>
  <c r="E9" i="1"/>
  <c r="F9" i="1" s="1"/>
  <c r="E12" i="1"/>
  <c r="F12" i="1" s="1"/>
  <c r="E13" i="1"/>
  <c r="F13" i="1" s="1"/>
  <c r="E11" i="1"/>
  <c r="F11" i="1" s="1"/>
  <c r="D12" i="6"/>
  <c r="E12" i="6" s="1"/>
  <c r="F12" i="6" s="1"/>
  <c r="D15" i="4"/>
  <c r="D17" i="1"/>
  <c r="F4" i="1" s="1"/>
  <c r="D4" i="10" s="1"/>
  <c r="F8" i="1"/>
  <c r="E98" i="6"/>
  <c r="F8" i="6" s="1"/>
  <c r="D8" i="10" s="1"/>
  <c r="C12" i="2"/>
  <c r="E17" i="1" l="1"/>
  <c r="D17" i="6"/>
  <c r="E17" i="6"/>
  <c r="E15" i="4"/>
  <c r="D17" i="4"/>
  <c r="F4" i="4" s="1"/>
  <c r="D6" i="10" s="1"/>
  <c r="D10" i="10" s="1"/>
  <c r="C13" i="2"/>
  <c r="F15" i="4" l="1"/>
  <c r="E17" i="4"/>
</calcChain>
</file>

<file path=xl/sharedStrings.xml><?xml version="1.0" encoding="utf-8"?>
<sst xmlns="http://schemas.openxmlformats.org/spreadsheetml/2006/main" count="329" uniqueCount="106">
  <si>
    <t xml:space="preserve">The cost log should be completed by the lead partner named on the award letter. </t>
  </si>
  <si>
    <t xml:space="preserve">Please complete the Grant Value section using the ‘Funding Requested’ amounts detailed in the ‘Project Total’ tab of your costing sheet that formed Appendix 1 of the award letter. </t>
  </si>
  <si>
    <t>Please then provide a full breakdown of your expenditure for this project, selecting the appropriate cost category from the dropdown menu.</t>
  </si>
  <si>
    <r>
      <t xml:space="preserve">Each project partner can vire up to 10% between their staff, travel, consumables and non-Royce facilities categories without approval from Royce.  Changes to Royce facilities budgets and transfers of budgets between partners is not possible due to the different funding levels. These would be classed as a ‘significant change’ of budget. </t>
    </r>
    <r>
      <rPr>
        <sz val="11"/>
        <color rgb="FF212121"/>
        <rFont val="Calibri"/>
        <family val="2"/>
        <scheme val="minor"/>
      </rPr>
      <t xml:space="preserve"> </t>
    </r>
    <r>
      <rPr>
        <u/>
        <sz val="11"/>
        <color rgb="FF212121"/>
        <rFont val="Calibri"/>
        <family val="2"/>
        <scheme val="minor"/>
      </rPr>
      <t>It is not possible to vire from indirect costs/overheads.</t>
    </r>
  </si>
  <si>
    <t>Outline payments process</t>
  </si>
  <si>
    <t>Bidders are to invoice for all costs incurred in carrying out the project, in-line with the cost breakdown provided with the bid and capped at the "Total funding requested".</t>
  </si>
  <si>
    <t>A "Cost log" must be completed and submitted with each invoice.</t>
  </si>
  <si>
    <t>Purchase order values</t>
  </si>
  <si>
    <t>Purchase orders will be issued for the full amount of funding awarded (the "Total funding requested" on the costing form).</t>
  </si>
  <si>
    <t xml:space="preserve">Note: </t>
  </si>
  <si>
    <t xml:space="preserve">If The University of Manchester is a collaborator, any funding allocated to the University will be retained (to avoid money being paid to a bidder only to be paid back to the University). </t>
  </si>
  <si>
    <t xml:space="preserve">Therefore in this case the purchase order value will be the "Total Funding Requested" (as per the costing form submitted) less the amount of funding allocated to the University. </t>
  </si>
  <si>
    <t xml:space="preserve">The University of Manchester partner is responsible for their claims.  </t>
  </si>
  <si>
    <t>Invoicing</t>
  </si>
  <si>
    <t>Bidders have two options available to them in regards to invoicing, they may either;</t>
  </si>
  <si>
    <t>- invoice Royce at the end of each calendar month for that month’s project costs, or</t>
  </si>
  <si>
    <t>- invoice in full at the end of the project for all costs incurred.</t>
  </si>
  <si>
    <t>Deadlines for claims</t>
  </si>
  <si>
    <t>The University of Manchester only:</t>
  </si>
  <si>
    <t xml:space="preserve">All The University of Manchester bidders or project partners will be allocated a chargecode. </t>
  </si>
  <si>
    <t>If Manchester is leading the project the total budget will be for the "Total funding requested," or if Manchester is a project partner, the budget will be for Manchester costs only. </t>
  </si>
  <si>
    <t>A "Cost log" must be completed and submitted to Royce Manchester for the total claim, either for the project if leading or Manchester incurred costs if a project partner.  </t>
  </si>
  <si>
    <t xml:space="preserve">Please ensure that all costs are received on the allocated chargecode before this date, including any funding being flowed to non-Manchester partners if leading. </t>
  </si>
  <si>
    <t>Summary</t>
  </si>
  <si>
    <t>Organisation Type</t>
  </si>
  <si>
    <t>Organisation Name</t>
  </si>
  <si>
    <t>Royce Funded Budget</t>
  </si>
  <si>
    <t>Total Claim</t>
  </si>
  <si>
    <t>HEI 1</t>
  </si>
  <si>
    <t>HEI 2</t>
  </si>
  <si>
    <t>RTO 1</t>
  </si>
  <si>
    <t>RTO 2</t>
  </si>
  <si>
    <t>Company 1</t>
  </si>
  <si>
    <t>Company 2</t>
  </si>
  <si>
    <t>ICP Number (ICPXXX)</t>
  </si>
  <si>
    <t>Project Title</t>
  </si>
  <si>
    <t>Total claim</t>
  </si>
  <si>
    <t>Dates / period the claim relates to</t>
  </si>
  <si>
    <t>Type of Cost</t>
  </si>
  <si>
    <t>Grant Value</t>
  </si>
  <si>
    <t>Spend</t>
  </si>
  <si>
    <t>Varience (£)</t>
  </si>
  <si>
    <t>Varience (%)</t>
  </si>
  <si>
    <r>
      <t xml:space="preserve">Each project partner can vire up to 10% between their staff, travel, consumables and non-Royce facilities categories without approval from Royce.  Changes to Royce facilities budgets and transfers of budgets between partners is not possible due to the different funding levels. </t>
    </r>
    <r>
      <rPr>
        <u/>
        <sz val="11"/>
        <color rgb="FF212121"/>
        <rFont val="Calibri"/>
        <family val="2"/>
        <scheme val="minor"/>
      </rPr>
      <t>It is not possible to vire from indirect costs/overheads.</t>
    </r>
  </si>
  <si>
    <t>Total Personnel Costs (A) £</t>
  </si>
  <si>
    <t>Total Equipment Costs (B) £</t>
  </si>
  <si>
    <t>Total Consumables Costs (C) £</t>
  </si>
  <si>
    <t>Total Travel Costs (D) £</t>
  </si>
  <si>
    <t>Total Other Costs (E) £</t>
  </si>
  <si>
    <t>Total Indirect Costs (F) £</t>
  </si>
  <si>
    <t>Total Application Scientists Costs (G) £</t>
  </si>
  <si>
    <t>Total Royce facilities Costs (H) £</t>
  </si>
  <si>
    <t>Total non-Royce facilities Costs (I) £</t>
  </si>
  <si>
    <t>TOTAL</t>
  </si>
  <si>
    <t xml:space="preserve">Royce Facilities Only </t>
  </si>
  <si>
    <t>Location of Facilities</t>
  </si>
  <si>
    <t>Description</t>
  </si>
  <si>
    <t>Total cost</t>
  </si>
  <si>
    <t>100% Royce</t>
  </si>
  <si>
    <t>Comments</t>
  </si>
  <si>
    <t xml:space="preserve">Total Royce Faciltiies: </t>
  </si>
  <si>
    <t>All Other Costs</t>
  </si>
  <si>
    <t xml:space="preserve">Type of cost </t>
  </si>
  <si>
    <t>80% Royce</t>
  </si>
  <si>
    <t>Total Other Costs:</t>
  </si>
  <si>
    <t>Programme*</t>
  </si>
  <si>
    <t>*ICPXXX</t>
  </si>
  <si>
    <t>Project reference</t>
  </si>
  <si>
    <t>PO number</t>
  </si>
  <si>
    <t>Royce Contribution %</t>
  </si>
  <si>
    <t>Business Size**</t>
  </si>
  <si>
    <t xml:space="preserve">**Mandatory </t>
  </si>
  <si>
    <t>Type of RD&amp;I Project**</t>
  </si>
  <si>
    <t>% Royce</t>
  </si>
  <si>
    <t>Spinout/Microbusiness/ Small Enterprise</t>
  </si>
  <si>
    <t>Industrial Research</t>
  </si>
  <si>
    <t>HEI and RTO List</t>
  </si>
  <si>
    <t>Personnel</t>
  </si>
  <si>
    <t>Equipment</t>
  </si>
  <si>
    <t>Consumables</t>
  </si>
  <si>
    <t>Travel</t>
  </si>
  <si>
    <t>Other</t>
  </si>
  <si>
    <t>Indirects</t>
  </si>
  <si>
    <t>Non-Royce Facilities</t>
  </si>
  <si>
    <t>Experimental Development</t>
  </si>
  <si>
    <t>Feasibility Studies</t>
  </si>
  <si>
    <t>Medium Enterprise</t>
  </si>
  <si>
    <t>Large Enterprise</t>
  </si>
  <si>
    <t>Company List</t>
  </si>
  <si>
    <t xml:space="preserve">A purchase order will be issued by The University of Manchester to each successful bidder for the total funding awarded for each project. </t>
  </si>
  <si>
    <t>The latter will need to be arranged through local department project support/operations.</t>
  </si>
  <si>
    <r>
      <t>All invoices must quote The University of Manchester purchase order number and be supported by a completed cost log. As per the terms of this funding, only eligible expenditure incurred by the project before 28th February 2025</t>
    </r>
    <r>
      <rPr>
        <sz val="11"/>
        <color theme="1"/>
        <rFont val="Calibri"/>
        <family val="2"/>
        <scheme val="minor"/>
      </rPr>
      <t xml:space="preserve"> can be claimed.</t>
    </r>
  </si>
  <si>
    <r>
      <t xml:space="preserve">Cost logs, invoices and industry independent accountant’s reports/ Director’s statements should be uploaded to the final report and case study form. Queries can be sent to: </t>
    </r>
    <r>
      <rPr>
        <b/>
        <u/>
        <sz val="11"/>
        <color theme="1"/>
        <rFont val="Calibri (Body)"/>
      </rPr>
      <t>grants@royce.ac.uk.</t>
    </r>
  </si>
  <si>
    <t>Explanation</t>
  </si>
  <si>
    <t>Amount</t>
  </si>
  <si>
    <r>
      <t xml:space="preserve">If the </t>
    </r>
    <r>
      <rPr>
        <i/>
        <u/>
        <sz val="11"/>
        <color rgb="FFFF0000"/>
        <rFont val="Aptos"/>
        <family val="2"/>
      </rPr>
      <t>total cost</t>
    </r>
    <r>
      <rPr>
        <i/>
        <sz val="11"/>
        <color theme="1"/>
        <rFont val="Aptos"/>
        <family val="2"/>
      </rPr>
      <t xml:space="preserve"> of your claim includes irrecoverable VAT, please detail the amounts included and an explanation of why it can’t be recovered from HMRC</t>
    </r>
  </si>
  <si>
    <t>ICP Round 4 payment process – October 2024</t>
  </si>
  <si>
    <t xml:space="preserve">Please complete the top box on each tab with the ICP Grant Number (RICP-R4-1XXX), the organisation name, the title of the project and the dates the claim relates to. </t>
  </si>
  <si>
    <t xml:space="preserve">Submission of the final cost logs, invoices and industry independent accountant’s report or signed Director’s statement should be submitted 1 month after the end of the project (as per the funding agreement). </t>
  </si>
  <si>
    <t xml:space="preserve">As per the terms of this funding, only eligible expenditure incurred by the project and before the end date specified on the award letter can be claimed. </t>
  </si>
  <si>
    <t xml:space="preserve">Application Scientists Only </t>
  </si>
  <si>
    <t>Location</t>
  </si>
  <si>
    <t xml:space="preserve">Total Royce Application Scientist: </t>
  </si>
  <si>
    <t xml:space="preserve">Total Royce Facilties: </t>
  </si>
  <si>
    <t>Total Royce Facilities</t>
  </si>
  <si>
    <t>Total Royce Facilities: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</si>
</sst>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quot;£&quot;* #,##0.00_);_(&quot;£&quot;* \(#,##0.00\);_(&quot;£&quot;* &quot;-&quot;??_);_(@_)"/>
    <numFmt numFmtId="165" formatCode="dd/mm/yyyy;@"/>
  </numFmts>
  <fonts count="22">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6"/>
      <color theme="0"/>
      <name val="Calibri"/>
      <family val="2"/>
      <scheme val="minor"/>
    </font>
    <font>
      <sz val="12"/>
      <color theme="1"/>
      <name val="Calibri"/>
      <family val="2"/>
      <scheme val="minor"/>
    </font>
    <font>
      <b/>
      <sz val="12"/>
      <color theme="1"/>
      <name val="Calibri"/>
      <family val="2"/>
      <scheme val="minor"/>
    </font>
    <font>
      <sz val="8"/>
      <name val="Calibri"/>
      <family val="2"/>
      <scheme val="minor"/>
    </font>
    <font>
      <b/>
      <u/>
      <sz val="16"/>
      <color theme="1"/>
      <name val="Calibri"/>
      <family val="2"/>
      <scheme val="minor"/>
    </font>
    <font>
      <b/>
      <sz val="12"/>
      <color theme="0"/>
      <name val="Calibri"/>
      <family val="2"/>
      <scheme val="minor"/>
    </font>
    <font>
      <b/>
      <u/>
      <sz val="14"/>
      <color theme="1"/>
      <name val="Calibri"/>
      <family val="2"/>
      <scheme val="minor"/>
    </font>
    <font>
      <sz val="12"/>
      <color rgb="FF212121"/>
      <name val="Calibri"/>
      <family val="2"/>
      <scheme val="minor"/>
    </font>
    <font>
      <b/>
      <sz val="12"/>
      <color rgb="FF212121"/>
      <name val="Calibri"/>
      <family val="2"/>
      <scheme val="minor"/>
    </font>
    <font>
      <sz val="10"/>
      <color rgb="FF000000"/>
      <name val="Calibri"/>
      <family val="2"/>
      <scheme val="minor"/>
    </font>
    <font>
      <sz val="10"/>
      <name val="Calibri"/>
      <family val="2"/>
      <scheme val="minor"/>
    </font>
    <font>
      <sz val="10"/>
      <name val="Arial"/>
      <family val="2"/>
    </font>
    <font>
      <sz val="11"/>
      <color rgb="FF212121"/>
      <name val="Calibri"/>
      <family val="2"/>
      <scheme val="minor"/>
    </font>
    <font>
      <u/>
      <sz val="11"/>
      <color rgb="FF212121"/>
      <name val="Calibri"/>
      <family val="2"/>
      <scheme val="minor"/>
    </font>
    <font>
      <sz val="11"/>
      <color rgb="FF000000"/>
      <name val="Aptos"/>
      <family val="2"/>
    </font>
    <font>
      <b/>
      <u/>
      <sz val="11"/>
      <color theme="1"/>
      <name val="Calibri (Body)"/>
    </font>
    <font>
      <i/>
      <sz val="11"/>
      <color theme="1"/>
      <name val="Aptos"/>
      <family val="2"/>
    </font>
    <font>
      <i/>
      <u/>
      <sz val="11"/>
      <color rgb="FFFF0000"/>
      <name val="Aptos"/>
      <family val="2"/>
    </font>
  </fonts>
  <fills count="4">
    <fill>
      <patternFill patternType="none"/>
    </fill>
    <fill>
      <patternFill patternType="gray125"/>
    </fill>
    <fill>
      <patternFill patternType="solid">
        <fgColor rgb="FF00A79D"/>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s>
  <cellStyleXfs count="4">
    <xf numFmtId="0" fontId="0" fillId="0" borderId="0"/>
    <xf numFmtId="44" fontId="2" fillId="0" borderId="0" applyFont="0" applyFill="0" applyBorder="0" applyAlignment="0" applyProtection="0"/>
    <xf numFmtId="9" fontId="2" fillId="0" borderId="0" applyFont="0" applyFill="0" applyBorder="0" applyAlignment="0" applyProtection="0"/>
    <xf numFmtId="0" fontId="15" fillId="0" borderId="0"/>
  </cellStyleXfs>
  <cellXfs count="66">
    <xf numFmtId="0" fontId="0" fillId="0" borderId="0" xfId="0"/>
    <xf numFmtId="44" fontId="0" fillId="0" borderId="0" xfId="1" applyFont="1"/>
    <xf numFmtId="0" fontId="0" fillId="0" borderId="1" xfId="0" applyBorder="1"/>
    <xf numFmtId="44" fontId="0" fillId="0" borderId="1" xfId="1" applyFont="1" applyBorder="1"/>
    <xf numFmtId="44" fontId="3" fillId="0" borderId="1" xfId="0" applyNumberFormat="1" applyFont="1" applyBorder="1"/>
    <xf numFmtId="0" fontId="4" fillId="2" borderId="1" xfId="0" applyFont="1" applyFill="1" applyBorder="1"/>
    <xf numFmtId="0" fontId="6" fillId="0" borderId="0" xfId="0" applyFont="1" applyAlignment="1">
      <alignment vertical="center"/>
    </xf>
    <xf numFmtId="44" fontId="0" fillId="3" borderId="1" xfId="1" applyFont="1" applyFill="1" applyBorder="1"/>
    <xf numFmtId="0" fontId="8" fillId="0" borderId="0" xfId="0" applyFont="1" applyAlignment="1">
      <alignment vertical="center"/>
    </xf>
    <xf numFmtId="0" fontId="9" fillId="2" borderId="0" xfId="0" applyFont="1" applyFill="1" applyAlignment="1">
      <alignment horizontal="center"/>
    </xf>
    <xf numFmtId="0" fontId="5" fillId="0" borderId="0" xfId="0" applyFont="1"/>
    <xf numFmtId="165" fontId="0" fillId="0" borderId="0" xfId="0" applyNumberFormat="1"/>
    <xf numFmtId="0" fontId="9" fillId="2" borderId="2" xfId="0" applyFont="1" applyFill="1" applyBorder="1" applyAlignment="1">
      <alignment horizont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164" fontId="6" fillId="0" borderId="3" xfId="0" applyNumberFormat="1" applyFont="1" applyBorder="1"/>
    <xf numFmtId="0" fontId="3" fillId="0" borderId="1" xfId="0" applyFont="1" applyBorder="1"/>
    <xf numFmtId="0" fontId="13" fillId="0" borderId="0" xfId="0" applyFont="1"/>
    <xf numFmtId="0" fontId="14" fillId="0" borderId="0" xfId="0" applyFont="1" applyAlignment="1">
      <alignment horizontal="left"/>
    </xf>
    <xf numFmtId="0" fontId="0" fillId="0" borderId="1" xfId="0" applyBorder="1" applyProtection="1">
      <protection locked="0"/>
    </xf>
    <xf numFmtId="44" fontId="0" fillId="0" borderId="1" xfId="1" applyFont="1" applyBorder="1" applyProtection="1">
      <protection locked="0"/>
    </xf>
    <xf numFmtId="0" fontId="4" fillId="2" borderId="1" xfId="0" applyFont="1" applyFill="1" applyBorder="1" applyProtection="1">
      <protection locked="0"/>
    </xf>
    <xf numFmtId="165" fontId="0" fillId="0" borderId="0" xfId="0" applyNumberFormat="1" applyProtection="1">
      <protection locked="0"/>
    </xf>
    <xf numFmtId="44" fontId="0" fillId="0" borderId="0" xfId="1" applyFont="1" applyProtection="1">
      <protection locked="0"/>
    </xf>
    <xf numFmtId="0" fontId="0" fillId="0" borderId="0" xfId="0" applyProtection="1">
      <protection locked="0"/>
    </xf>
    <xf numFmtId="0" fontId="9" fillId="2" borderId="2" xfId="0" applyFont="1" applyFill="1" applyBorder="1" applyAlignment="1" applyProtection="1">
      <alignment horizontal="center"/>
      <protection locked="0"/>
    </xf>
    <xf numFmtId="9" fontId="6" fillId="0" borderId="3" xfId="2" applyFont="1" applyBorder="1" applyProtection="1">
      <protection locked="0"/>
    </xf>
    <xf numFmtId="164" fontId="6" fillId="0" borderId="3" xfId="0" applyNumberFormat="1" applyFont="1" applyBorder="1" applyProtection="1">
      <protection locked="0"/>
    </xf>
    <xf numFmtId="0" fontId="9" fillId="2" borderId="0" xfId="0" applyFont="1" applyFill="1" applyAlignment="1" applyProtection="1">
      <alignment horizontal="center"/>
      <protection locked="0"/>
    </xf>
    <xf numFmtId="0" fontId="5" fillId="0" borderId="0" xfId="0" applyFont="1" applyProtection="1">
      <protection locked="0"/>
    </xf>
    <xf numFmtId="44" fontId="0" fillId="3" borderId="1" xfId="1" applyFont="1" applyFill="1" applyBorder="1" applyProtection="1">
      <protection locked="0"/>
    </xf>
    <xf numFmtId="44" fontId="0" fillId="3" borderId="4" xfId="1" applyFont="1" applyFill="1" applyBorder="1" applyProtection="1">
      <protection locked="0"/>
    </xf>
    <xf numFmtId="0" fontId="3" fillId="0" borderId="1" xfId="0" applyFont="1" applyBorder="1" applyProtection="1">
      <protection locked="0"/>
    </xf>
    <xf numFmtId="44" fontId="3" fillId="0" borderId="6" xfId="1" applyFont="1" applyBorder="1" applyProtection="1">
      <protection locked="0"/>
    </xf>
    <xf numFmtId="44" fontId="0" fillId="3" borderId="5" xfId="1" applyFont="1" applyFill="1" applyBorder="1" applyProtection="1">
      <protection locked="0"/>
    </xf>
    <xf numFmtId="0" fontId="0" fillId="0" borderId="7" xfId="0" applyBorder="1" applyProtection="1">
      <protection locked="0"/>
    </xf>
    <xf numFmtId="44" fontId="3" fillId="0" borderId="1" xfId="1" applyFont="1" applyBorder="1" applyProtection="1">
      <protection locked="0"/>
    </xf>
    <xf numFmtId="44" fontId="3" fillId="3" borderId="1" xfId="1" applyFont="1" applyFill="1" applyBorder="1" applyProtection="1">
      <protection locked="0"/>
    </xf>
    <xf numFmtId="44" fontId="0" fillId="3" borderId="1" xfId="1" applyFont="1" applyFill="1" applyBorder="1" applyProtection="1"/>
    <xf numFmtId="9" fontId="0" fillId="3" borderId="1" xfId="2" applyFont="1" applyFill="1" applyBorder="1" applyProtection="1"/>
    <xf numFmtId="0" fontId="1" fillId="0" borderId="0" xfId="0" applyFont="1" applyAlignment="1">
      <alignment vertical="center"/>
    </xf>
    <xf numFmtId="44" fontId="3" fillId="3" borderId="1" xfId="1" applyFont="1" applyFill="1" applyBorder="1" applyProtection="1"/>
    <xf numFmtId="9" fontId="3" fillId="3" borderId="1" xfId="2" applyFont="1" applyFill="1" applyBorder="1" applyProtection="1"/>
    <xf numFmtId="17" fontId="4" fillId="2" borderId="1" xfId="0" applyNumberFormat="1" applyFont="1" applyFill="1" applyBorder="1" applyProtection="1">
      <protection locked="0"/>
    </xf>
    <xf numFmtId="0" fontId="0" fillId="0" borderId="0" xfId="0" applyAlignment="1">
      <alignment horizontal="center" vertical="center" wrapText="1"/>
    </xf>
    <xf numFmtId="0" fontId="18" fillId="0" borderId="0" xfId="0" applyFont="1"/>
    <xf numFmtId="0" fontId="0" fillId="0" borderId="8" xfId="0" applyBorder="1" applyAlignment="1">
      <alignment vertical="center"/>
    </xf>
    <xf numFmtId="0" fontId="9" fillId="2" borderId="1" xfId="0" applyFont="1" applyFill="1" applyBorder="1" applyAlignment="1" applyProtection="1">
      <alignment horizontal="center"/>
      <protection locked="0"/>
    </xf>
    <xf numFmtId="44" fontId="9" fillId="2" borderId="1" xfId="0" applyNumberFormat="1" applyFont="1" applyFill="1" applyBorder="1" applyAlignment="1" applyProtection="1">
      <alignment horizontal="center"/>
      <protection locked="0"/>
    </xf>
    <xf numFmtId="44" fontId="9" fillId="2" borderId="1" xfId="1" applyFont="1" applyFill="1" applyBorder="1" applyAlignment="1" applyProtection="1">
      <alignment horizontal="center"/>
      <protection locked="0"/>
    </xf>
    <xf numFmtId="0" fontId="0" fillId="3" borderId="1" xfId="0" applyFill="1" applyBorder="1"/>
    <xf numFmtId="49" fontId="0" fillId="3" borderId="1" xfId="0" applyNumberFormat="1" applyFill="1" applyBorder="1"/>
    <xf numFmtId="44" fontId="0" fillId="3" borderId="1" xfId="0" applyNumberFormat="1" applyFill="1" applyBorder="1"/>
    <xf numFmtId="0" fontId="1" fillId="0" borderId="0" xfId="0" applyFont="1" applyProtection="1">
      <protection locked="0"/>
    </xf>
    <xf numFmtId="0" fontId="0" fillId="0" borderId="0" xfId="0" applyAlignment="1">
      <alignment vertical="center"/>
    </xf>
    <xf numFmtId="0" fontId="16" fillId="0" borderId="0" xfId="0" applyFont="1" applyAlignment="1">
      <alignment vertical="center"/>
    </xf>
    <xf numFmtId="0" fontId="20" fillId="0" borderId="0" xfId="0" applyFont="1"/>
    <xf numFmtId="0" fontId="3" fillId="0" borderId="0" xfId="0" applyFont="1" applyProtection="1">
      <protection locked="0"/>
    </xf>
    <xf numFmtId="44" fontId="3" fillId="0" borderId="0" xfId="1" applyFont="1" applyBorder="1" applyProtection="1">
      <protection locked="0"/>
    </xf>
    <xf numFmtId="44" fontId="3" fillId="3" borderId="0" xfId="1" applyFont="1" applyFill="1" applyBorder="1" applyProtection="1">
      <protection locked="0"/>
    </xf>
    <xf numFmtId="0" fontId="4" fillId="2" borderId="6" xfId="0" applyFont="1" applyFill="1" applyBorder="1" applyAlignment="1" applyProtection="1">
      <alignment horizontal="center"/>
      <protection locked="0"/>
    </xf>
    <xf numFmtId="0" fontId="4" fillId="2" borderId="9" xfId="0" applyFont="1" applyFill="1" applyBorder="1" applyAlignment="1" applyProtection="1">
      <alignment horizontal="center"/>
      <protection locked="0"/>
    </xf>
    <xf numFmtId="0" fontId="4" fillId="2" borderId="7" xfId="0" applyFont="1" applyFill="1" applyBorder="1" applyAlignment="1" applyProtection="1">
      <alignment horizontal="center"/>
      <protection locked="0"/>
    </xf>
    <xf numFmtId="0" fontId="0" fillId="0" borderId="0" xfId="0" applyAlignment="1">
      <alignment horizontal="center" vertical="center" wrapText="1"/>
    </xf>
    <xf numFmtId="0" fontId="0" fillId="0" borderId="8" xfId="0" applyBorder="1" applyAlignment="1">
      <alignment horizontal="center" vertical="center" wrapText="1"/>
    </xf>
  </cellXfs>
  <cellStyles count="4">
    <cellStyle name="Currency" xfId="1" builtinId="4"/>
    <cellStyle name="Normal" xfId="0" builtinId="0"/>
    <cellStyle name="Normal 2" xfId="3" xr:uid="{7FA530C5-CADD-4DD8-8980-20E9E11F3B10}"/>
    <cellStyle name="Percent" xfId="2" builtinId="5"/>
  </cellStyles>
  <dxfs count="6">
    <dxf>
      <font>
        <color rgb="FF9C0006"/>
      </font>
    </dxf>
    <dxf>
      <font>
        <color rgb="FF9C0006"/>
      </font>
    </dxf>
    <dxf>
      <font>
        <color rgb="FF9C0006"/>
      </font>
    </dxf>
    <dxf>
      <font>
        <color rgb="FF9C0006"/>
      </font>
    </dxf>
    <dxf>
      <font>
        <color rgb="FF9C0006"/>
      </font>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9BC9C-6994-4464-A2E2-BAB616AECBFC}">
  <dimension ref="B2:B46"/>
  <sheetViews>
    <sheetView topLeftCell="B38" zoomScaleNormal="100" workbookViewId="0">
      <selection activeCell="B37" sqref="B37"/>
    </sheetView>
  </sheetViews>
  <sheetFormatPr defaultColWidth="8.81640625" defaultRowHeight="14.5"/>
  <cols>
    <col min="2" max="2" width="207.1796875" bestFit="1" customWidth="1"/>
  </cols>
  <sheetData>
    <row r="2" spans="2:2" ht="21">
      <c r="B2" s="8" t="s">
        <v>96</v>
      </c>
    </row>
    <row r="3" spans="2:2" ht="15" customHeight="1">
      <c r="B3" s="8"/>
    </row>
    <row r="4" spans="2:2">
      <c r="B4" s="55" t="s">
        <v>0</v>
      </c>
    </row>
    <row r="5" spans="2:2">
      <c r="B5" t="s">
        <v>97</v>
      </c>
    </row>
    <row r="6" spans="2:2">
      <c r="B6" t="s">
        <v>1</v>
      </c>
    </row>
    <row r="7" spans="2:2">
      <c r="B7" s="46" t="s">
        <v>2</v>
      </c>
    </row>
    <row r="9" spans="2:2">
      <c r="B9" s="47" t="s">
        <v>3</v>
      </c>
    </row>
    <row r="10" spans="2:2">
      <c r="B10" s="47"/>
    </row>
    <row r="11" spans="2:2" ht="15.5">
      <c r="B11" s="6" t="s">
        <v>4</v>
      </c>
    </row>
    <row r="12" spans="2:2">
      <c r="B12" s="55" t="s">
        <v>89</v>
      </c>
    </row>
    <row r="13" spans="2:2">
      <c r="B13" s="55" t="s">
        <v>5</v>
      </c>
    </row>
    <row r="14" spans="2:2">
      <c r="B14" s="55" t="s">
        <v>6</v>
      </c>
    </row>
    <row r="15" spans="2:2" ht="15.5">
      <c r="B15" s="41"/>
    </row>
    <row r="16" spans="2:2" ht="15.5">
      <c r="B16" s="6" t="s">
        <v>7</v>
      </c>
    </row>
    <row r="17" spans="2:2">
      <c r="B17" s="55" t="s">
        <v>8</v>
      </c>
    </row>
    <row r="18" spans="2:2">
      <c r="B18" s="55"/>
    </row>
    <row r="19" spans="2:2" ht="15.5">
      <c r="B19" s="6" t="s">
        <v>9</v>
      </c>
    </row>
    <row r="20" spans="2:2">
      <c r="B20" s="55" t="s">
        <v>10</v>
      </c>
    </row>
    <row r="21" spans="2:2">
      <c r="B21" s="55" t="s">
        <v>11</v>
      </c>
    </row>
    <row r="22" spans="2:2">
      <c r="B22" s="55" t="s">
        <v>12</v>
      </c>
    </row>
    <row r="23" spans="2:2" ht="15.5">
      <c r="B23" s="41"/>
    </row>
    <row r="24" spans="2:2" ht="15.5">
      <c r="B24" s="6" t="s">
        <v>13</v>
      </c>
    </row>
    <row r="25" spans="2:2">
      <c r="B25" s="55" t="s">
        <v>14</v>
      </c>
    </row>
    <row r="26" spans="2:2">
      <c r="B26" s="55" t="s">
        <v>15</v>
      </c>
    </row>
    <row r="27" spans="2:2">
      <c r="B27" s="55" t="s">
        <v>16</v>
      </c>
    </row>
    <row r="28" spans="2:2" ht="15.5">
      <c r="B28" s="41"/>
    </row>
    <row r="29" spans="2:2" ht="15.5">
      <c r="B29" s="6" t="s">
        <v>17</v>
      </c>
    </row>
    <row r="30" spans="2:2" ht="16.5" customHeight="1">
      <c r="B30" s="55" t="s">
        <v>91</v>
      </c>
    </row>
    <row r="31" spans="2:2">
      <c r="B31" s="55" t="s">
        <v>98</v>
      </c>
    </row>
    <row r="32" spans="2:2" ht="15.5">
      <c r="B32" s="41"/>
    </row>
    <row r="33" spans="2:2" ht="15.5">
      <c r="B33" s="41"/>
    </row>
    <row r="34" spans="2:2" ht="18.5">
      <c r="B34" s="13" t="s">
        <v>18</v>
      </c>
    </row>
    <row r="35" spans="2:2" ht="15.5">
      <c r="B35" s="15" t="s">
        <v>4</v>
      </c>
    </row>
    <row r="36" spans="2:2">
      <c r="B36" s="56" t="s">
        <v>19</v>
      </c>
    </row>
    <row r="37" spans="2:2">
      <c r="B37" s="56" t="s">
        <v>20</v>
      </c>
    </row>
    <row r="38" spans="2:2">
      <c r="B38" s="56" t="s">
        <v>21</v>
      </c>
    </row>
    <row r="39" spans="2:2" ht="15.5">
      <c r="B39" s="14"/>
    </row>
    <row r="40" spans="2:2" ht="15.5">
      <c r="B40" s="15" t="s">
        <v>17</v>
      </c>
    </row>
    <row r="41" spans="2:2">
      <c r="B41" s="56" t="s">
        <v>99</v>
      </c>
    </row>
    <row r="42" spans="2:2">
      <c r="B42" s="56" t="s">
        <v>22</v>
      </c>
    </row>
    <row r="43" spans="2:2">
      <c r="B43" s="56" t="s">
        <v>90</v>
      </c>
    </row>
    <row r="44" spans="2:2" ht="15.5">
      <c r="B44" s="41"/>
    </row>
    <row r="45" spans="2:2" ht="15.5">
      <c r="B45" s="41"/>
    </row>
    <row r="46" spans="2:2">
      <c r="B46" t="s">
        <v>92</v>
      </c>
    </row>
  </sheetData>
  <phoneticPr fontId="7"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428E4-C7C1-475A-B231-E5BA2F106029}">
  <dimension ref="B2:H30"/>
  <sheetViews>
    <sheetView workbookViewId="0">
      <selection activeCell="B9" sqref="B9"/>
    </sheetView>
  </sheetViews>
  <sheetFormatPr defaultColWidth="8.81640625" defaultRowHeight="14.5"/>
  <cols>
    <col min="2" max="2" width="18.453125" customWidth="1"/>
    <col min="3" max="3" width="18" customWidth="1"/>
  </cols>
  <sheetData>
    <row r="2" spans="2:8">
      <c r="B2" t="s">
        <v>76</v>
      </c>
    </row>
    <row r="3" spans="2:8">
      <c r="B3" s="2" t="s">
        <v>77</v>
      </c>
      <c r="C3" s="3">
        <f>SUMIF('HEI (1)'!B:B,Sheet2!$B3,'HEI (1)'!F:F)</f>
        <v>0</v>
      </c>
    </row>
    <row r="4" spans="2:8">
      <c r="B4" s="2" t="s">
        <v>78</v>
      </c>
      <c r="C4" s="3">
        <f>SUMIF('HEI (1)'!B:B,Sheet2!$B4,'HEI (1)'!F:F)</f>
        <v>0</v>
      </c>
      <c r="H4" s="2" t="s">
        <v>44</v>
      </c>
    </row>
    <row r="5" spans="2:8">
      <c r="B5" s="2" t="s">
        <v>79</v>
      </c>
      <c r="C5" s="3">
        <f>SUMIF('HEI (1)'!B:B,Sheet2!$B5,'HEI (1)'!F:F)</f>
        <v>0</v>
      </c>
      <c r="H5" s="2" t="s">
        <v>45</v>
      </c>
    </row>
    <row r="6" spans="2:8">
      <c r="B6" s="2" t="s">
        <v>80</v>
      </c>
      <c r="C6" s="3">
        <f>SUMIF('HEI (1)'!B:B,Sheet2!$B6,'HEI (1)'!F:F)</f>
        <v>0</v>
      </c>
      <c r="H6" s="2" t="s">
        <v>46</v>
      </c>
    </row>
    <row r="7" spans="2:8">
      <c r="B7" s="2" t="s">
        <v>81</v>
      </c>
      <c r="C7" s="3">
        <f>SUMIF('HEI (1)'!B:B,Sheet2!$B7,'HEI (1)'!F:F)</f>
        <v>0</v>
      </c>
      <c r="H7" s="2" t="s">
        <v>47</v>
      </c>
    </row>
    <row r="8" spans="2:8">
      <c r="B8" s="2" t="s">
        <v>82</v>
      </c>
      <c r="C8" s="3">
        <f>SUMIF('HEI (1)'!B:B,Sheet2!$B8,'HEI (1)'!F:F)</f>
        <v>0</v>
      </c>
      <c r="H8" s="2" t="s">
        <v>48</v>
      </c>
    </row>
    <row r="9" spans="2:8">
      <c r="B9" s="2" t="s">
        <v>83</v>
      </c>
      <c r="C9" s="3">
        <f>SUMIF('HEI (1)'!B:B,Sheet2!#REF!,'HEI (1)'!F:F)</f>
        <v>0</v>
      </c>
      <c r="H9" s="2" t="s">
        <v>49</v>
      </c>
    </row>
    <row r="10" spans="2:8">
      <c r="C10" s="3">
        <f>SUMIF('HEI (1)'!B:B,Sheet2!$B9,'HEI (1)'!F:F)</f>
        <v>0</v>
      </c>
      <c r="H10" s="2" t="s">
        <v>50</v>
      </c>
    </row>
    <row r="11" spans="2:8">
      <c r="B11" s="2"/>
      <c r="C11" s="3">
        <f>SUMIF('HEI (1)'!B:B,Sheet2!$B11,'HEI (1)'!F:F)</f>
        <v>0</v>
      </c>
      <c r="H11" s="2" t="s">
        <v>51</v>
      </c>
    </row>
    <row r="12" spans="2:8">
      <c r="C12" s="4">
        <f>SUM(C3:C11)</f>
        <v>0</v>
      </c>
      <c r="H12" s="2" t="s">
        <v>52</v>
      </c>
    </row>
    <row r="13" spans="2:8">
      <c r="C13" t="b">
        <f ca="1">C12='HEI (1)'!F4</f>
        <v>1</v>
      </c>
    </row>
    <row r="15" spans="2:8">
      <c r="B15" s="18" t="s">
        <v>75</v>
      </c>
    </row>
    <row r="16" spans="2:8">
      <c r="B16" s="18" t="s">
        <v>84</v>
      </c>
    </row>
    <row r="17" spans="2:3">
      <c r="B17" s="18" t="s">
        <v>85</v>
      </c>
    </row>
    <row r="18" spans="2:3">
      <c r="B18" s="18"/>
    </row>
    <row r="19" spans="2:3">
      <c r="B19" s="19" t="s">
        <v>74</v>
      </c>
    </row>
    <row r="20" spans="2:3">
      <c r="B20" s="18" t="s">
        <v>86</v>
      </c>
    </row>
    <row r="21" spans="2:3">
      <c r="B21" s="18" t="s">
        <v>87</v>
      </c>
    </row>
    <row r="24" spans="2:3">
      <c r="B24" t="s">
        <v>88</v>
      </c>
    </row>
    <row r="25" spans="2:3">
      <c r="B25" s="2" t="s">
        <v>77</v>
      </c>
      <c r="C25" s="3">
        <f>SUMIF('HEI (1)'!B:B,Sheet2!$B25,'HEI (1)'!F:F)</f>
        <v>0</v>
      </c>
    </row>
    <row r="26" spans="2:3">
      <c r="B26" s="2" t="s">
        <v>78</v>
      </c>
      <c r="C26" s="3">
        <f>SUMIF('HEI (1)'!B:B,Sheet2!$B26,'HEI (1)'!F:F)</f>
        <v>0</v>
      </c>
    </row>
    <row r="27" spans="2:3">
      <c r="B27" s="2" t="s">
        <v>79</v>
      </c>
      <c r="C27" s="3">
        <f>SUMIF('HEI (1)'!B:B,Sheet2!$B27,'HEI (1)'!F:F)</f>
        <v>0</v>
      </c>
    </row>
    <row r="28" spans="2:3">
      <c r="B28" s="2" t="s">
        <v>80</v>
      </c>
      <c r="C28" s="3">
        <f>SUMIF('HEI (1)'!B:B,Sheet2!$B28,'HEI (1)'!F:F)</f>
        <v>0</v>
      </c>
    </row>
    <row r="29" spans="2:3">
      <c r="B29" s="2" t="s">
        <v>81</v>
      </c>
      <c r="C29" s="3">
        <f>SUMIF('HEI (1)'!B:B,Sheet2!$B29,'HEI (1)'!F:F)</f>
        <v>0</v>
      </c>
    </row>
    <row r="30" spans="2:3">
      <c r="B30" s="2" t="s">
        <v>83</v>
      </c>
      <c r="C30" s="3">
        <f>SUMIF('HEI (1)'!B:B,Sheet2!$B30,'HEI (1)'!F:F)</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E6DBE-BDC5-428C-ABD8-90B0BD0BB6E2}">
  <dimension ref="A1:D10"/>
  <sheetViews>
    <sheetView tabSelected="1" workbookViewId="0">
      <selection activeCell="B16" sqref="B16"/>
    </sheetView>
  </sheetViews>
  <sheetFormatPr defaultColWidth="8.81640625" defaultRowHeight="14.5"/>
  <cols>
    <col min="1" max="1" width="17.453125" bestFit="1" customWidth="1"/>
    <col min="2" max="2" width="25" customWidth="1"/>
    <col min="3" max="3" width="24.26953125" customWidth="1"/>
    <col min="4" max="4" width="29.453125" customWidth="1"/>
    <col min="5" max="5" width="11.453125" bestFit="1" customWidth="1"/>
    <col min="6" max="6" width="12.1796875" bestFit="1" customWidth="1"/>
  </cols>
  <sheetData>
    <row r="1" spans="1:4" ht="21">
      <c r="A1" s="61" t="s">
        <v>23</v>
      </c>
      <c r="B1" s="62"/>
      <c r="C1" s="62"/>
      <c r="D1" s="63"/>
    </row>
    <row r="3" spans="1:4" ht="15.5">
      <c r="A3" s="48" t="s">
        <v>24</v>
      </c>
      <c r="B3" s="48" t="s">
        <v>25</v>
      </c>
      <c r="C3" s="48" t="s">
        <v>26</v>
      </c>
      <c r="D3" s="48" t="s">
        <v>27</v>
      </c>
    </row>
    <row r="4" spans="1:4">
      <c r="A4" s="51" t="s">
        <v>28</v>
      </c>
      <c r="B4" s="52">
        <f>'HEI (1)'!C4</f>
        <v>0</v>
      </c>
      <c r="C4" s="53">
        <f>'HEI (1)'!C17</f>
        <v>0</v>
      </c>
      <c r="D4" s="7">
        <f ca="1">'HEI (1)'!F4</f>
        <v>0</v>
      </c>
    </row>
    <row r="5" spans="1:4">
      <c r="A5" s="51" t="s">
        <v>29</v>
      </c>
      <c r="B5" s="52">
        <f>'HEI (2)'!C4</f>
        <v>0</v>
      </c>
      <c r="C5" s="53">
        <f>'HEI (2)'!C17</f>
        <v>0</v>
      </c>
      <c r="D5" s="7">
        <f ca="1">'HEI (2)'!F4</f>
        <v>0</v>
      </c>
    </row>
    <row r="6" spans="1:4">
      <c r="A6" s="51" t="s">
        <v>30</v>
      </c>
      <c r="B6" s="52">
        <f>'RTO_Charity (1)'!C4</f>
        <v>0</v>
      </c>
      <c r="C6" s="53">
        <f>'RTO_Charity (1)'!C17</f>
        <v>0</v>
      </c>
      <c r="D6" s="7">
        <f ca="1">'RTO_Charity (1)'!F4</f>
        <v>0</v>
      </c>
    </row>
    <row r="7" spans="1:4">
      <c r="A7" s="51" t="s">
        <v>31</v>
      </c>
      <c r="B7" s="52">
        <f>'RTO_Charity (2)'!C4</f>
        <v>0</v>
      </c>
      <c r="C7" s="53">
        <f>'RTO_Charity (2)'!C17</f>
        <v>0</v>
      </c>
      <c r="D7" s="7">
        <f ca="1">'RTO_Charity (2)'!F4</f>
        <v>0</v>
      </c>
    </row>
    <row r="8" spans="1:4">
      <c r="A8" s="51" t="s">
        <v>32</v>
      </c>
      <c r="B8" s="52">
        <f>'Company (1)'!C4</f>
        <v>0</v>
      </c>
      <c r="C8" s="53">
        <f>'Company (1)'!C17</f>
        <v>0</v>
      </c>
      <c r="D8" s="7">
        <f>'Company (1)'!F8</f>
        <v>0</v>
      </c>
    </row>
    <row r="9" spans="1:4">
      <c r="A9" s="51" t="s">
        <v>33</v>
      </c>
      <c r="B9" s="52">
        <f>'Company (2)'!C4</f>
        <v>0</v>
      </c>
      <c r="C9" s="53">
        <f>'Company (2)'!C17</f>
        <v>0</v>
      </c>
      <c r="D9" s="7">
        <f>'Company (2)'!F8</f>
        <v>0</v>
      </c>
    </row>
    <row r="10" spans="1:4" ht="15.5">
      <c r="A10" s="48"/>
      <c r="B10" s="48"/>
      <c r="C10" s="49">
        <f>SUM(C4:C9)</f>
        <v>0</v>
      </c>
      <c r="D10" s="50">
        <f ca="1">SUM(D4:D9)</f>
        <v>0</v>
      </c>
    </row>
  </sheetData>
  <sheetProtection algorithmName="SHA-512" hashValue="g09dysaJRomOdka74ChrCU5GbPFNx0uomomML0GWiaNvELJm885pCQEU7/GvauTjAnURwTpt036nYyJwL1P+9Q==" saltValue="FkLbE5zM8nzkHZj4bG0SIQ==" spinCount="100000" sheet="1" objects="1" scenarios="1"/>
  <mergeCells count="1">
    <mergeCell ref="A1:D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9894A-0153-416C-8225-37C3A54055C8}">
  <dimension ref="B1:G127"/>
  <sheetViews>
    <sheetView zoomScale="90" zoomScaleNormal="90" workbookViewId="0">
      <selection activeCell="B42" sqref="B42:D42"/>
    </sheetView>
  </sheetViews>
  <sheetFormatPr defaultColWidth="8.81640625" defaultRowHeight="14.5"/>
  <cols>
    <col min="1" max="1" width="2.453125" style="25" customWidth="1"/>
    <col min="2" max="2" width="42.81640625" style="25" bestFit="1" customWidth="1"/>
    <col min="3" max="3" width="42.81640625" style="25" customWidth="1"/>
    <col min="4" max="4" width="23.453125" style="25" customWidth="1"/>
    <col min="5" max="6" width="21" style="24" customWidth="1"/>
    <col min="7" max="7" width="57.1796875" style="25" customWidth="1"/>
    <col min="8" max="8" width="9.1796875" style="25" customWidth="1"/>
    <col min="9" max="16384" width="8.81640625" style="25"/>
  </cols>
  <sheetData>
    <row r="1" spans="2:7">
      <c r="D1" s="24"/>
    </row>
    <row r="2" spans="2:7" ht="21.5" thickBot="1">
      <c r="B2" s="22" t="s">
        <v>34</v>
      </c>
      <c r="C2" s="22"/>
      <c r="D2" s="23"/>
    </row>
    <row r="3" spans="2:7" ht="21">
      <c r="B3" s="22" t="s">
        <v>35</v>
      </c>
      <c r="C3" s="22"/>
      <c r="D3" s="24"/>
      <c r="F3" s="26" t="s">
        <v>36</v>
      </c>
    </row>
    <row r="4" spans="2:7" ht="21.5" thickBot="1">
      <c r="B4" s="22" t="s">
        <v>25</v>
      </c>
      <c r="C4" s="22"/>
      <c r="D4" s="24"/>
      <c r="F4" s="28">
        <f ca="1">D17</f>
        <v>0</v>
      </c>
    </row>
    <row r="5" spans="2:7" ht="21">
      <c r="B5" s="22" t="s">
        <v>37</v>
      </c>
      <c r="C5" s="44"/>
      <c r="D5" s="24"/>
    </row>
    <row r="7" spans="2:7" ht="15.5">
      <c r="B7" s="29" t="s">
        <v>38</v>
      </c>
      <c r="C7" s="29" t="s">
        <v>39</v>
      </c>
      <c r="D7" s="29" t="s">
        <v>40</v>
      </c>
      <c r="E7" s="29" t="s">
        <v>41</v>
      </c>
      <c r="F7" s="29" t="s">
        <v>42</v>
      </c>
      <c r="G7" s="64" t="s">
        <v>43</v>
      </c>
    </row>
    <row r="8" spans="2:7">
      <c r="B8" s="20" t="s">
        <v>44</v>
      </c>
      <c r="C8" s="21"/>
      <c r="D8" s="39">
        <f ca="1">SUMIF($B$42:$B$120, "personnel", $E$42:$E$119)</f>
        <v>0</v>
      </c>
      <c r="E8" s="39">
        <f ca="1">C8-D8</f>
        <v>0</v>
      </c>
      <c r="F8" s="40" t="e">
        <f ca="1">E8/C8</f>
        <v>#DIV/0!</v>
      </c>
      <c r="G8" s="64"/>
    </row>
    <row r="9" spans="2:7">
      <c r="B9" s="20" t="s">
        <v>45</v>
      </c>
      <c r="C9" s="21"/>
      <c r="D9" s="39">
        <f ca="1">SUMIF($B$42:$B$120, "equipment", $E$42:$E$119)</f>
        <v>0</v>
      </c>
      <c r="E9" s="39">
        <f t="shared" ref="E9:E16" ca="1" si="0">C9-D9</f>
        <v>0</v>
      </c>
      <c r="F9" s="40" t="e">
        <f t="shared" ref="F9:F16" ca="1" si="1">E9/C9</f>
        <v>#DIV/0!</v>
      </c>
      <c r="G9" s="64"/>
    </row>
    <row r="10" spans="2:7">
      <c r="B10" s="20" t="s">
        <v>46</v>
      </c>
      <c r="C10" s="21"/>
      <c r="D10" s="39">
        <f ca="1">SUMIF($B$42:$B$120, "consumables", $E$42:$E$119)</f>
        <v>0</v>
      </c>
      <c r="E10" s="39">
        <f t="shared" ca="1" si="0"/>
        <v>0</v>
      </c>
      <c r="F10" s="40" t="e">
        <f t="shared" ca="1" si="1"/>
        <v>#DIV/0!</v>
      </c>
      <c r="G10" s="64"/>
    </row>
    <row r="11" spans="2:7">
      <c r="B11" s="20" t="s">
        <v>47</v>
      </c>
      <c r="C11" s="21"/>
      <c r="D11" s="39">
        <f ca="1">SUMIF($B$42:$B$120, "travel", $E$42:$E$119)</f>
        <v>0</v>
      </c>
      <c r="E11" s="39">
        <f t="shared" ca="1" si="0"/>
        <v>0</v>
      </c>
      <c r="F11" s="40" t="e">
        <f t="shared" ca="1" si="1"/>
        <v>#DIV/0!</v>
      </c>
      <c r="G11" s="64"/>
    </row>
    <row r="12" spans="2:7">
      <c r="B12" s="20" t="s">
        <v>48</v>
      </c>
      <c r="C12" s="21"/>
      <c r="D12" s="39">
        <f ca="1">SUMIF($B$42:$B$120, "other", $E$42:$E$119)</f>
        <v>0</v>
      </c>
      <c r="E12" s="39">
        <f t="shared" ca="1" si="0"/>
        <v>0</v>
      </c>
      <c r="F12" s="40" t="e">
        <f t="shared" ca="1" si="1"/>
        <v>#DIV/0!</v>
      </c>
      <c r="G12" s="64"/>
    </row>
    <row r="13" spans="2:7">
      <c r="B13" s="20" t="s">
        <v>49</v>
      </c>
      <c r="C13" s="21"/>
      <c r="D13" s="39">
        <f ca="1">SUMIF($B$42:$B$120, "indirects", $E$42:$E$119)</f>
        <v>0</v>
      </c>
      <c r="E13" s="39">
        <f t="shared" ca="1" si="0"/>
        <v>0</v>
      </c>
      <c r="F13" s="40" t="e">
        <f t="shared" ca="1" si="1"/>
        <v>#DIV/0!</v>
      </c>
      <c r="G13" s="64"/>
    </row>
    <row r="14" spans="2:7">
      <c r="B14" s="20" t="s">
        <v>50</v>
      </c>
      <c r="C14" s="21"/>
      <c r="D14" s="39">
        <f>E38</f>
        <v>0</v>
      </c>
      <c r="E14" s="39">
        <f t="shared" si="0"/>
        <v>0</v>
      </c>
      <c r="F14" s="40" t="e">
        <f t="shared" si="1"/>
        <v>#DIV/0!</v>
      </c>
      <c r="G14" s="64"/>
    </row>
    <row r="15" spans="2:7">
      <c r="B15" s="20" t="s">
        <v>51</v>
      </c>
      <c r="C15" s="21"/>
      <c r="D15" s="39">
        <f>E30</f>
        <v>0</v>
      </c>
      <c r="E15" s="39">
        <f t="shared" si="0"/>
        <v>0</v>
      </c>
      <c r="F15" s="40" t="e">
        <f t="shared" si="1"/>
        <v>#DIV/0!</v>
      </c>
      <c r="G15" s="64"/>
    </row>
    <row r="16" spans="2:7">
      <c r="B16" s="20" t="s">
        <v>52</v>
      </c>
      <c r="C16" s="21"/>
      <c r="D16" s="39">
        <f ca="1">SUMIF($B$42:$B$120, "non-royce facilities", $E$42:$E$119)</f>
        <v>0</v>
      </c>
      <c r="E16" s="39">
        <f t="shared" ca="1" si="0"/>
        <v>0</v>
      </c>
      <c r="F16" s="40" t="e">
        <f t="shared" ca="1" si="1"/>
        <v>#DIV/0!</v>
      </c>
      <c r="G16" s="64"/>
    </row>
    <row r="17" spans="2:7">
      <c r="B17" s="33" t="s">
        <v>53</v>
      </c>
      <c r="C17" s="37">
        <f>SUM(C8:C16)</f>
        <v>0</v>
      </c>
      <c r="D17" s="42">
        <f t="shared" ref="D17:E17" ca="1" si="2">SUM(D8:D16)</f>
        <v>0</v>
      </c>
      <c r="E17" s="42">
        <f t="shared" ca="1" si="2"/>
        <v>0</v>
      </c>
      <c r="F17" s="43"/>
      <c r="G17" s="64"/>
    </row>
    <row r="19" spans="2:7" ht="15.5">
      <c r="B19" s="29" t="s">
        <v>54</v>
      </c>
      <c r="C19" s="29"/>
      <c r="D19" s="29"/>
      <c r="E19" s="29"/>
      <c r="F19" s="29"/>
    </row>
    <row r="20" spans="2:7" ht="15.5">
      <c r="B20" s="29" t="s">
        <v>55</v>
      </c>
      <c r="C20" s="29" t="s">
        <v>56</v>
      </c>
      <c r="D20" s="29" t="s">
        <v>57</v>
      </c>
      <c r="E20" s="29" t="s">
        <v>58</v>
      </c>
      <c r="F20" s="29" t="s">
        <v>59</v>
      </c>
    </row>
    <row r="21" spans="2:7">
      <c r="B21" s="20"/>
      <c r="C21" s="20"/>
      <c r="D21" s="21"/>
      <c r="E21" s="31">
        <f>D21</f>
        <v>0</v>
      </c>
      <c r="F21" s="20"/>
    </row>
    <row r="22" spans="2:7">
      <c r="B22" s="20"/>
      <c r="C22" s="20"/>
      <c r="D22" s="21"/>
      <c r="E22" s="31">
        <f t="shared" ref="E22:E29" si="3">D22</f>
        <v>0</v>
      </c>
      <c r="F22" s="20"/>
    </row>
    <row r="23" spans="2:7">
      <c r="B23" s="20"/>
      <c r="C23" s="20"/>
      <c r="D23" s="21"/>
      <c r="E23" s="31">
        <f t="shared" si="3"/>
        <v>0</v>
      </c>
      <c r="F23" s="20"/>
    </row>
    <row r="24" spans="2:7">
      <c r="B24" s="20"/>
      <c r="C24" s="20"/>
      <c r="D24" s="21"/>
      <c r="E24" s="31">
        <f t="shared" si="3"/>
        <v>0</v>
      </c>
      <c r="F24" s="20"/>
    </row>
    <row r="25" spans="2:7">
      <c r="B25" s="20"/>
      <c r="C25" s="20"/>
      <c r="D25" s="21"/>
      <c r="E25" s="31">
        <f t="shared" si="3"/>
        <v>0</v>
      </c>
      <c r="F25" s="20"/>
    </row>
    <row r="26" spans="2:7">
      <c r="B26" s="20"/>
      <c r="C26" s="20"/>
      <c r="D26" s="21"/>
      <c r="E26" s="31">
        <f t="shared" si="3"/>
        <v>0</v>
      </c>
      <c r="F26" s="20"/>
    </row>
    <row r="27" spans="2:7">
      <c r="B27" s="20"/>
      <c r="C27" s="20"/>
      <c r="D27" s="21"/>
      <c r="E27" s="31">
        <f t="shared" si="3"/>
        <v>0</v>
      </c>
      <c r="F27" s="20"/>
    </row>
    <row r="28" spans="2:7">
      <c r="B28" s="20"/>
      <c r="C28" s="20"/>
      <c r="D28" s="21"/>
      <c r="E28" s="31">
        <f t="shared" si="3"/>
        <v>0</v>
      </c>
      <c r="F28" s="20"/>
    </row>
    <row r="29" spans="2:7">
      <c r="B29" s="20"/>
      <c r="C29" s="20"/>
      <c r="D29" s="21"/>
      <c r="E29" s="31">
        <f t="shared" si="3"/>
        <v>0</v>
      </c>
      <c r="F29" s="20"/>
    </row>
    <row r="30" spans="2:7">
      <c r="B30" s="33" t="s">
        <v>103</v>
      </c>
      <c r="C30" s="20"/>
      <c r="D30" s="37">
        <f>SUM(D21:D29)</f>
        <v>0</v>
      </c>
      <c r="E30" s="38">
        <f>SUM(E21:E29)</f>
        <v>0</v>
      </c>
      <c r="F30" s="20"/>
    </row>
    <row r="31" spans="2:7">
      <c r="B31" s="58"/>
      <c r="D31" s="59"/>
      <c r="E31" s="59"/>
      <c r="F31" s="25"/>
    </row>
    <row r="32" spans="2:7" ht="15.5">
      <c r="B32" s="29" t="s">
        <v>100</v>
      </c>
      <c r="C32" s="29"/>
      <c r="D32" s="29"/>
      <c r="E32" s="29"/>
      <c r="F32" s="29"/>
    </row>
    <row r="33" spans="2:6" ht="15.5">
      <c r="B33" s="29" t="s">
        <v>101</v>
      </c>
      <c r="C33" s="29" t="s">
        <v>56</v>
      </c>
      <c r="D33" s="29" t="s">
        <v>57</v>
      </c>
      <c r="E33" s="29" t="s">
        <v>58</v>
      </c>
      <c r="F33" s="29" t="s">
        <v>59</v>
      </c>
    </row>
    <row r="34" spans="2:6">
      <c r="B34" s="20"/>
      <c r="C34" s="20"/>
      <c r="D34" s="21"/>
      <c r="E34" s="31">
        <f>D34</f>
        <v>0</v>
      </c>
      <c r="F34" s="20"/>
    </row>
    <row r="35" spans="2:6">
      <c r="B35" s="20"/>
      <c r="C35" s="20"/>
      <c r="D35" s="21"/>
      <c r="E35" s="31">
        <f t="shared" ref="E35:E37" si="4">D35</f>
        <v>0</v>
      </c>
      <c r="F35" s="20"/>
    </row>
    <row r="36" spans="2:6">
      <c r="B36" s="20"/>
      <c r="C36" s="20"/>
      <c r="D36" s="21"/>
      <c r="E36" s="31">
        <f t="shared" si="4"/>
        <v>0</v>
      </c>
      <c r="F36" s="20"/>
    </row>
    <row r="37" spans="2:6">
      <c r="B37" s="20"/>
      <c r="C37" s="20"/>
      <c r="D37" s="21"/>
      <c r="E37" s="31">
        <f t="shared" si="4"/>
        <v>0</v>
      </c>
      <c r="F37" s="20"/>
    </row>
    <row r="38" spans="2:6">
      <c r="B38" s="33" t="s">
        <v>102</v>
      </c>
      <c r="C38" s="20"/>
      <c r="D38" s="37">
        <f>SUM(D34:D37)</f>
        <v>0</v>
      </c>
      <c r="E38" s="38">
        <f>SUM(E34:E37)</f>
        <v>0</v>
      </c>
      <c r="F38" s="20"/>
    </row>
    <row r="39" spans="2:6">
      <c r="B39" s="58"/>
      <c r="D39" s="59"/>
      <c r="E39" s="59"/>
      <c r="F39" s="25"/>
    </row>
    <row r="40" spans="2:6" ht="15.5">
      <c r="B40" s="29" t="s">
        <v>61</v>
      </c>
      <c r="C40" s="29"/>
      <c r="D40" s="29"/>
      <c r="E40" s="29"/>
      <c r="F40" s="29"/>
    </row>
    <row r="41" spans="2:6" s="30" customFormat="1" ht="15.5">
      <c r="B41" s="29" t="s">
        <v>62</v>
      </c>
      <c r="C41" s="29" t="s">
        <v>56</v>
      </c>
      <c r="D41" s="29" t="s">
        <v>57</v>
      </c>
      <c r="E41" s="29" t="s">
        <v>63</v>
      </c>
      <c r="F41" s="29" t="s">
        <v>59</v>
      </c>
    </row>
    <row r="42" spans="2:6">
      <c r="B42" s="20"/>
      <c r="C42" s="20"/>
      <c r="D42" s="21"/>
      <c r="E42" s="31">
        <f>D42*0.8</f>
        <v>0</v>
      </c>
      <c r="F42" s="20"/>
    </row>
    <row r="43" spans="2:6">
      <c r="B43" s="20"/>
      <c r="C43" s="20"/>
      <c r="D43" s="21"/>
      <c r="E43" s="31">
        <f t="shared" ref="E43:E106" si="5">D43*0.8</f>
        <v>0</v>
      </c>
      <c r="F43" s="20"/>
    </row>
    <row r="44" spans="2:6">
      <c r="B44" s="20"/>
      <c r="C44" s="20"/>
      <c r="D44" s="21"/>
      <c r="E44" s="31">
        <f t="shared" si="5"/>
        <v>0</v>
      </c>
      <c r="F44" s="20"/>
    </row>
    <row r="45" spans="2:6">
      <c r="B45" s="20"/>
      <c r="C45" s="20"/>
      <c r="D45" s="21"/>
      <c r="E45" s="31">
        <f t="shared" si="5"/>
        <v>0</v>
      </c>
      <c r="F45" s="20"/>
    </row>
    <row r="46" spans="2:6">
      <c r="B46" s="20"/>
      <c r="C46" s="20"/>
      <c r="D46" s="21"/>
      <c r="E46" s="31">
        <f t="shared" si="5"/>
        <v>0</v>
      </c>
      <c r="F46" s="20"/>
    </row>
    <row r="47" spans="2:6">
      <c r="B47" s="20"/>
      <c r="C47" s="20"/>
      <c r="D47" s="21"/>
      <c r="E47" s="31">
        <f t="shared" si="5"/>
        <v>0</v>
      </c>
      <c r="F47" s="20"/>
    </row>
    <row r="48" spans="2:6">
      <c r="B48" s="20"/>
      <c r="C48" s="20"/>
      <c r="D48" s="21"/>
      <c r="E48" s="31">
        <f t="shared" si="5"/>
        <v>0</v>
      </c>
      <c r="F48" s="20"/>
    </row>
    <row r="49" spans="2:6">
      <c r="B49" s="20"/>
      <c r="C49" s="20"/>
      <c r="D49" s="21"/>
      <c r="E49" s="31">
        <f t="shared" si="5"/>
        <v>0</v>
      </c>
      <c r="F49" s="20"/>
    </row>
    <row r="50" spans="2:6">
      <c r="B50" s="20"/>
      <c r="C50" s="20"/>
      <c r="D50" s="21"/>
      <c r="E50" s="31">
        <f t="shared" si="5"/>
        <v>0</v>
      </c>
      <c r="F50" s="20"/>
    </row>
    <row r="51" spans="2:6">
      <c r="B51" s="20"/>
      <c r="C51" s="20"/>
      <c r="D51" s="21"/>
      <c r="E51" s="31">
        <f t="shared" si="5"/>
        <v>0</v>
      </c>
      <c r="F51" s="20"/>
    </row>
    <row r="52" spans="2:6">
      <c r="B52" s="20"/>
      <c r="C52" s="20"/>
      <c r="D52" s="21"/>
      <c r="E52" s="31">
        <f t="shared" si="5"/>
        <v>0</v>
      </c>
      <c r="F52" s="20"/>
    </row>
    <row r="53" spans="2:6">
      <c r="B53" s="20"/>
      <c r="C53" s="20"/>
      <c r="D53" s="21"/>
      <c r="E53" s="31">
        <f t="shared" si="5"/>
        <v>0</v>
      </c>
      <c r="F53" s="20"/>
    </row>
    <row r="54" spans="2:6">
      <c r="B54" s="20"/>
      <c r="C54" s="20"/>
      <c r="D54" s="21"/>
      <c r="E54" s="31">
        <f t="shared" si="5"/>
        <v>0</v>
      </c>
      <c r="F54" s="20"/>
    </row>
    <row r="55" spans="2:6">
      <c r="B55" s="20"/>
      <c r="C55" s="20"/>
      <c r="D55" s="21"/>
      <c r="E55" s="31">
        <f t="shared" si="5"/>
        <v>0</v>
      </c>
      <c r="F55" s="20"/>
    </row>
    <row r="56" spans="2:6">
      <c r="B56" s="20"/>
      <c r="C56" s="20"/>
      <c r="D56" s="21"/>
      <c r="E56" s="31">
        <f t="shared" si="5"/>
        <v>0</v>
      </c>
      <c r="F56" s="20"/>
    </row>
    <row r="57" spans="2:6">
      <c r="B57" s="20"/>
      <c r="C57" s="20"/>
      <c r="D57" s="21"/>
      <c r="E57" s="31">
        <f t="shared" si="5"/>
        <v>0</v>
      </c>
      <c r="F57" s="20"/>
    </row>
    <row r="58" spans="2:6">
      <c r="B58" s="20"/>
      <c r="C58" s="20"/>
      <c r="D58" s="21"/>
      <c r="E58" s="31">
        <f t="shared" si="5"/>
        <v>0</v>
      </c>
      <c r="F58" s="20"/>
    </row>
    <row r="59" spans="2:6">
      <c r="B59" s="20"/>
      <c r="C59" s="20"/>
      <c r="D59" s="21"/>
      <c r="E59" s="31">
        <f t="shared" si="5"/>
        <v>0</v>
      </c>
      <c r="F59" s="20"/>
    </row>
    <row r="60" spans="2:6">
      <c r="B60" s="20"/>
      <c r="C60" s="20"/>
      <c r="D60" s="21"/>
      <c r="E60" s="31">
        <f t="shared" si="5"/>
        <v>0</v>
      </c>
      <c r="F60" s="20"/>
    </row>
    <row r="61" spans="2:6">
      <c r="B61" s="20"/>
      <c r="C61" s="20"/>
      <c r="D61" s="21"/>
      <c r="E61" s="31">
        <f t="shared" si="5"/>
        <v>0</v>
      </c>
      <c r="F61" s="20"/>
    </row>
    <row r="62" spans="2:6">
      <c r="B62" s="20"/>
      <c r="C62" s="20"/>
      <c r="D62" s="21"/>
      <c r="E62" s="31">
        <f t="shared" si="5"/>
        <v>0</v>
      </c>
      <c r="F62" s="20"/>
    </row>
    <row r="63" spans="2:6">
      <c r="B63" s="20"/>
      <c r="C63" s="20"/>
      <c r="D63" s="21"/>
      <c r="E63" s="31">
        <f t="shared" si="5"/>
        <v>0</v>
      </c>
      <c r="F63" s="20"/>
    </row>
    <row r="64" spans="2:6">
      <c r="B64" s="20"/>
      <c r="C64" s="20"/>
      <c r="D64" s="21"/>
      <c r="E64" s="31">
        <f t="shared" si="5"/>
        <v>0</v>
      </c>
      <c r="F64" s="20"/>
    </row>
    <row r="65" spans="2:6">
      <c r="B65" s="20"/>
      <c r="C65" s="20"/>
      <c r="D65" s="21"/>
      <c r="E65" s="31">
        <f t="shared" si="5"/>
        <v>0</v>
      </c>
      <c r="F65" s="20"/>
    </row>
    <row r="66" spans="2:6">
      <c r="B66" s="20"/>
      <c r="C66" s="20"/>
      <c r="D66" s="21"/>
      <c r="E66" s="31">
        <f t="shared" si="5"/>
        <v>0</v>
      </c>
      <c r="F66" s="20"/>
    </row>
    <row r="67" spans="2:6">
      <c r="B67" s="20"/>
      <c r="C67" s="20"/>
      <c r="D67" s="21"/>
      <c r="E67" s="31">
        <f t="shared" si="5"/>
        <v>0</v>
      </c>
      <c r="F67" s="20"/>
    </row>
    <row r="68" spans="2:6">
      <c r="B68" s="20"/>
      <c r="C68" s="20"/>
      <c r="D68" s="21"/>
      <c r="E68" s="31">
        <f t="shared" si="5"/>
        <v>0</v>
      </c>
      <c r="F68" s="20"/>
    </row>
    <row r="69" spans="2:6">
      <c r="B69" s="20"/>
      <c r="C69" s="20"/>
      <c r="D69" s="21"/>
      <c r="E69" s="31">
        <f t="shared" si="5"/>
        <v>0</v>
      </c>
      <c r="F69" s="20"/>
    </row>
    <row r="70" spans="2:6">
      <c r="B70" s="20"/>
      <c r="C70" s="20"/>
      <c r="D70" s="21"/>
      <c r="E70" s="31">
        <f t="shared" si="5"/>
        <v>0</v>
      </c>
      <c r="F70" s="20"/>
    </row>
    <row r="71" spans="2:6">
      <c r="B71" s="20"/>
      <c r="C71" s="20"/>
      <c r="D71" s="21"/>
      <c r="E71" s="31">
        <f t="shared" si="5"/>
        <v>0</v>
      </c>
      <c r="F71" s="20"/>
    </row>
    <row r="72" spans="2:6">
      <c r="B72" s="20"/>
      <c r="C72" s="20"/>
      <c r="D72" s="21"/>
      <c r="E72" s="31">
        <f t="shared" si="5"/>
        <v>0</v>
      </c>
      <c r="F72" s="20"/>
    </row>
    <row r="73" spans="2:6">
      <c r="B73" s="20"/>
      <c r="C73" s="20"/>
      <c r="D73" s="21"/>
      <c r="E73" s="31">
        <f t="shared" si="5"/>
        <v>0</v>
      </c>
      <c r="F73" s="20"/>
    </row>
    <row r="74" spans="2:6">
      <c r="B74" s="20"/>
      <c r="C74" s="20"/>
      <c r="D74" s="21"/>
      <c r="E74" s="31">
        <f t="shared" si="5"/>
        <v>0</v>
      </c>
      <c r="F74" s="20"/>
    </row>
    <row r="75" spans="2:6">
      <c r="B75" s="20"/>
      <c r="C75" s="20"/>
      <c r="D75" s="21"/>
      <c r="E75" s="31">
        <f t="shared" si="5"/>
        <v>0</v>
      </c>
      <c r="F75" s="20"/>
    </row>
    <row r="76" spans="2:6">
      <c r="B76" s="20"/>
      <c r="C76" s="20"/>
      <c r="D76" s="21"/>
      <c r="E76" s="31">
        <f t="shared" si="5"/>
        <v>0</v>
      </c>
      <c r="F76" s="20"/>
    </row>
    <row r="77" spans="2:6">
      <c r="B77" s="20"/>
      <c r="C77" s="20"/>
      <c r="D77" s="21"/>
      <c r="E77" s="31">
        <f t="shared" si="5"/>
        <v>0</v>
      </c>
      <c r="F77" s="20"/>
    </row>
    <row r="78" spans="2:6">
      <c r="B78" s="20"/>
      <c r="C78" s="20"/>
      <c r="D78" s="21"/>
      <c r="E78" s="31">
        <f t="shared" si="5"/>
        <v>0</v>
      </c>
      <c r="F78" s="20"/>
    </row>
    <row r="79" spans="2:6">
      <c r="B79" s="20"/>
      <c r="C79" s="20"/>
      <c r="D79" s="21"/>
      <c r="E79" s="31">
        <f t="shared" si="5"/>
        <v>0</v>
      </c>
      <c r="F79" s="20"/>
    </row>
    <row r="80" spans="2:6">
      <c r="B80" s="20"/>
      <c r="C80" s="20"/>
      <c r="D80" s="21"/>
      <c r="E80" s="31">
        <f t="shared" si="5"/>
        <v>0</v>
      </c>
      <c r="F80" s="20"/>
    </row>
    <row r="81" spans="2:6">
      <c r="B81" s="20"/>
      <c r="C81" s="20"/>
      <c r="D81" s="21"/>
      <c r="E81" s="31">
        <f t="shared" si="5"/>
        <v>0</v>
      </c>
      <c r="F81" s="20"/>
    </row>
    <row r="82" spans="2:6">
      <c r="B82" s="20"/>
      <c r="C82" s="20"/>
      <c r="D82" s="21"/>
      <c r="E82" s="31">
        <f t="shared" si="5"/>
        <v>0</v>
      </c>
      <c r="F82" s="20"/>
    </row>
    <row r="83" spans="2:6">
      <c r="B83" s="20"/>
      <c r="C83" s="20"/>
      <c r="D83" s="21"/>
      <c r="E83" s="31">
        <f t="shared" si="5"/>
        <v>0</v>
      </c>
      <c r="F83" s="20"/>
    </row>
    <row r="84" spans="2:6">
      <c r="B84" s="20"/>
      <c r="C84" s="20"/>
      <c r="D84" s="21"/>
      <c r="E84" s="31">
        <f t="shared" si="5"/>
        <v>0</v>
      </c>
      <c r="F84" s="20"/>
    </row>
    <row r="85" spans="2:6">
      <c r="B85" s="20"/>
      <c r="C85" s="20"/>
      <c r="D85" s="21"/>
      <c r="E85" s="31">
        <f t="shared" si="5"/>
        <v>0</v>
      </c>
      <c r="F85" s="20"/>
    </row>
    <row r="86" spans="2:6">
      <c r="B86" s="20"/>
      <c r="C86" s="20"/>
      <c r="D86" s="21"/>
      <c r="E86" s="31">
        <f t="shared" si="5"/>
        <v>0</v>
      </c>
      <c r="F86" s="20"/>
    </row>
    <row r="87" spans="2:6">
      <c r="B87" s="20"/>
      <c r="C87" s="20"/>
      <c r="D87" s="21"/>
      <c r="E87" s="31">
        <f t="shared" si="5"/>
        <v>0</v>
      </c>
      <c r="F87" s="20"/>
    </row>
    <row r="88" spans="2:6">
      <c r="B88" s="20"/>
      <c r="C88" s="20"/>
      <c r="D88" s="21"/>
      <c r="E88" s="31">
        <f t="shared" si="5"/>
        <v>0</v>
      </c>
      <c r="F88" s="20"/>
    </row>
    <row r="89" spans="2:6">
      <c r="B89" s="20"/>
      <c r="C89" s="20"/>
      <c r="D89" s="21"/>
      <c r="E89" s="31">
        <f t="shared" si="5"/>
        <v>0</v>
      </c>
      <c r="F89" s="20"/>
    </row>
    <row r="90" spans="2:6">
      <c r="B90" s="20"/>
      <c r="C90" s="20"/>
      <c r="D90" s="21"/>
      <c r="E90" s="31">
        <f t="shared" si="5"/>
        <v>0</v>
      </c>
      <c r="F90" s="20"/>
    </row>
    <row r="91" spans="2:6">
      <c r="B91" s="20"/>
      <c r="C91" s="20"/>
      <c r="D91" s="21"/>
      <c r="E91" s="31">
        <f t="shared" si="5"/>
        <v>0</v>
      </c>
      <c r="F91" s="20"/>
    </row>
    <row r="92" spans="2:6">
      <c r="B92" s="20"/>
      <c r="C92" s="20"/>
      <c r="D92" s="21"/>
      <c r="E92" s="31">
        <f t="shared" si="5"/>
        <v>0</v>
      </c>
      <c r="F92" s="20"/>
    </row>
    <row r="93" spans="2:6">
      <c r="B93" s="20"/>
      <c r="C93" s="20"/>
      <c r="D93" s="21"/>
      <c r="E93" s="31">
        <f t="shared" si="5"/>
        <v>0</v>
      </c>
      <c r="F93" s="20"/>
    </row>
    <row r="94" spans="2:6">
      <c r="B94" s="20"/>
      <c r="C94" s="20"/>
      <c r="D94" s="21"/>
      <c r="E94" s="31">
        <f t="shared" si="5"/>
        <v>0</v>
      </c>
      <c r="F94" s="20"/>
    </row>
    <row r="95" spans="2:6">
      <c r="B95" s="20"/>
      <c r="C95" s="20"/>
      <c r="D95" s="21"/>
      <c r="E95" s="31">
        <f t="shared" si="5"/>
        <v>0</v>
      </c>
      <c r="F95" s="20"/>
    </row>
    <row r="96" spans="2:6">
      <c r="B96" s="20"/>
      <c r="C96" s="20"/>
      <c r="D96" s="21"/>
      <c r="E96" s="31">
        <f t="shared" si="5"/>
        <v>0</v>
      </c>
      <c r="F96" s="20"/>
    </row>
    <row r="97" spans="2:6">
      <c r="B97" s="20"/>
      <c r="C97" s="20"/>
      <c r="D97" s="21"/>
      <c r="E97" s="31">
        <f t="shared" si="5"/>
        <v>0</v>
      </c>
      <c r="F97" s="20"/>
    </row>
    <row r="98" spans="2:6">
      <c r="B98" s="20"/>
      <c r="C98" s="20"/>
      <c r="D98" s="21"/>
      <c r="E98" s="31">
        <f t="shared" si="5"/>
        <v>0</v>
      </c>
      <c r="F98" s="20"/>
    </row>
    <row r="99" spans="2:6">
      <c r="B99" s="20"/>
      <c r="C99" s="20"/>
      <c r="D99" s="21"/>
      <c r="E99" s="31">
        <f t="shared" si="5"/>
        <v>0</v>
      </c>
      <c r="F99" s="20"/>
    </row>
    <row r="100" spans="2:6">
      <c r="B100" s="20"/>
      <c r="C100" s="20"/>
      <c r="D100" s="21"/>
      <c r="E100" s="31">
        <f t="shared" si="5"/>
        <v>0</v>
      </c>
      <c r="F100" s="20"/>
    </row>
    <row r="101" spans="2:6">
      <c r="B101" s="20"/>
      <c r="C101" s="20"/>
      <c r="D101" s="21"/>
      <c r="E101" s="31">
        <f t="shared" si="5"/>
        <v>0</v>
      </c>
      <c r="F101" s="20"/>
    </row>
    <row r="102" spans="2:6">
      <c r="B102" s="20"/>
      <c r="C102" s="20"/>
      <c r="D102" s="21"/>
      <c r="E102" s="31">
        <f t="shared" si="5"/>
        <v>0</v>
      </c>
      <c r="F102" s="20"/>
    </row>
    <row r="103" spans="2:6">
      <c r="B103" s="20"/>
      <c r="C103" s="20"/>
      <c r="D103" s="21"/>
      <c r="E103" s="31">
        <f t="shared" si="5"/>
        <v>0</v>
      </c>
      <c r="F103" s="20"/>
    </row>
    <row r="104" spans="2:6">
      <c r="B104" s="20"/>
      <c r="C104" s="20"/>
      <c r="D104" s="21"/>
      <c r="E104" s="31">
        <f t="shared" si="5"/>
        <v>0</v>
      </c>
      <c r="F104" s="20"/>
    </row>
    <row r="105" spans="2:6">
      <c r="B105" s="20"/>
      <c r="C105" s="20"/>
      <c r="D105" s="21"/>
      <c r="E105" s="31">
        <f t="shared" si="5"/>
        <v>0</v>
      </c>
      <c r="F105" s="20"/>
    </row>
    <row r="106" spans="2:6">
      <c r="B106" s="20"/>
      <c r="C106" s="20"/>
      <c r="D106" s="21"/>
      <c r="E106" s="31">
        <f t="shared" si="5"/>
        <v>0</v>
      </c>
      <c r="F106" s="20"/>
    </row>
    <row r="107" spans="2:6">
      <c r="B107" s="20"/>
      <c r="C107" s="20"/>
      <c r="D107" s="21"/>
      <c r="E107" s="31">
        <f t="shared" ref="E107:E119" si="6">D107*0.8</f>
        <v>0</v>
      </c>
      <c r="F107" s="20"/>
    </row>
    <row r="108" spans="2:6">
      <c r="B108" s="20"/>
      <c r="C108" s="20"/>
      <c r="D108" s="21"/>
      <c r="E108" s="31">
        <f t="shared" si="6"/>
        <v>0</v>
      </c>
      <c r="F108" s="20"/>
    </row>
    <row r="109" spans="2:6">
      <c r="B109" s="20"/>
      <c r="C109" s="20"/>
      <c r="D109" s="21"/>
      <c r="E109" s="31">
        <f t="shared" si="6"/>
        <v>0</v>
      </c>
      <c r="F109" s="20"/>
    </row>
    <row r="110" spans="2:6">
      <c r="B110" s="20"/>
      <c r="C110" s="20"/>
      <c r="D110" s="21"/>
      <c r="E110" s="31">
        <f t="shared" si="6"/>
        <v>0</v>
      </c>
      <c r="F110" s="20"/>
    </row>
    <row r="111" spans="2:6">
      <c r="B111" s="20"/>
      <c r="C111" s="20"/>
      <c r="D111" s="21"/>
      <c r="E111" s="31">
        <f t="shared" si="6"/>
        <v>0</v>
      </c>
      <c r="F111" s="20"/>
    </row>
    <row r="112" spans="2:6">
      <c r="B112" s="20"/>
      <c r="C112" s="20"/>
      <c r="D112" s="21"/>
      <c r="E112" s="31">
        <f t="shared" si="6"/>
        <v>0</v>
      </c>
      <c r="F112" s="20"/>
    </row>
    <row r="113" spans="2:6">
      <c r="B113" s="20"/>
      <c r="C113" s="20"/>
      <c r="D113" s="21"/>
      <c r="E113" s="31">
        <f t="shared" si="6"/>
        <v>0</v>
      </c>
      <c r="F113" s="20"/>
    </row>
    <row r="114" spans="2:6">
      <c r="B114" s="20"/>
      <c r="C114" s="20"/>
      <c r="D114" s="21"/>
      <c r="E114" s="31">
        <f t="shared" si="6"/>
        <v>0</v>
      </c>
      <c r="F114" s="20"/>
    </row>
    <row r="115" spans="2:6">
      <c r="B115" s="20"/>
      <c r="C115" s="20"/>
      <c r="D115" s="21"/>
      <c r="E115" s="31">
        <f t="shared" si="6"/>
        <v>0</v>
      </c>
      <c r="F115" s="20"/>
    </row>
    <row r="116" spans="2:6">
      <c r="B116" s="20"/>
      <c r="C116" s="20"/>
      <c r="D116" s="21"/>
      <c r="E116" s="31">
        <f t="shared" si="6"/>
        <v>0</v>
      </c>
      <c r="F116" s="20"/>
    </row>
    <row r="117" spans="2:6">
      <c r="B117" s="20"/>
      <c r="C117" s="20"/>
      <c r="D117" s="21"/>
      <c r="E117" s="31">
        <f t="shared" si="6"/>
        <v>0</v>
      </c>
      <c r="F117" s="20"/>
    </row>
    <row r="118" spans="2:6">
      <c r="B118" s="20"/>
      <c r="C118" s="20"/>
      <c r="D118" s="21"/>
      <c r="E118" s="31">
        <f t="shared" si="6"/>
        <v>0</v>
      </c>
      <c r="F118" s="20"/>
    </row>
    <row r="119" spans="2:6">
      <c r="B119" s="20"/>
      <c r="C119" s="20"/>
      <c r="D119" s="21"/>
      <c r="E119" s="31">
        <f t="shared" si="6"/>
        <v>0</v>
      </c>
      <c r="F119" s="20"/>
    </row>
    <row r="120" spans="2:6">
      <c r="B120" s="33" t="s">
        <v>64</v>
      </c>
      <c r="C120" s="20"/>
      <c r="D120" s="37">
        <f>SUM(D42:D119)</f>
        <v>0</v>
      </c>
      <c r="E120" s="38">
        <f>SUM(E42:E119)</f>
        <v>0</v>
      </c>
      <c r="F120" s="20"/>
    </row>
    <row r="123" spans="2:6">
      <c r="B123" s="57" t="s">
        <v>95</v>
      </c>
    </row>
    <row r="124" spans="2:6">
      <c r="B124" s="20" t="s">
        <v>93</v>
      </c>
      <c r="C124" s="20"/>
      <c r="D124" s="20" t="s">
        <v>94</v>
      </c>
    </row>
    <row r="125" spans="2:6">
      <c r="B125" s="20"/>
      <c r="C125" s="20"/>
      <c r="D125" s="20"/>
    </row>
    <row r="126" spans="2:6">
      <c r="B126" s="20"/>
      <c r="C126" s="20"/>
      <c r="D126" s="20"/>
    </row>
    <row r="127" spans="2:6">
      <c r="B127" s="20"/>
      <c r="C127" s="20"/>
      <c r="D127" s="20"/>
    </row>
  </sheetData>
  <sheetProtection insertRows="0" deleteRows="0" selectLockedCells="1"/>
  <mergeCells count="1">
    <mergeCell ref="G7:G17"/>
  </mergeCells>
  <conditionalFormatting sqref="E8:F17">
    <cfRule type="cellIs" dxfId="5" priority="1" operator="lessThan">
      <formula>0</formula>
    </cfRule>
  </conditionalFormatting>
  <dataValidations count="1">
    <dataValidation type="list" allowBlank="1" showInputMessage="1" showErrorMessage="1" errorTitle="Invalid entry" error="Please select type from drop down menu only - enter specifics into desciption field " sqref="B43:B119" xr:uid="{4FB1B588-9D5A-4A4A-AC24-FAC6D04394DE}">
      <formula1>typelist</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CDCB60D-887B-485E-8301-9977C6E14BE2}">
          <x14:formula1>
            <xm:f>Sheet2!$B$25:$B$30</xm:f>
          </x14:formula1>
          <xm:sqref>B42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97306-F142-427A-AD82-2F98DA9F3BCF}">
  <dimension ref="B2:F99"/>
  <sheetViews>
    <sheetView zoomScale="90" zoomScaleNormal="90" workbookViewId="0">
      <selection activeCell="I13" sqref="I13"/>
    </sheetView>
  </sheetViews>
  <sheetFormatPr defaultColWidth="8.81640625" defaultRowHeight="14.5"/>
  <cols>
    <col min="1" max="1" width="2.453125" customWidth="1"/>
    <col min="2" max="2" width="42.81640625" bestFit="1" customWidth="1"/>
    <col min="3" max="3" width="65.1796875" bestFit="1" customWidth="1"/>
    <col min="4" max="5" width="21" style="1" customWidth="1"/>
    <col min="6" max="6" width="57.1796875" customWidth="1"/>
    <col min="7" max="7" width="9.1796875" customWidth="1"/>
  </cols>
  <sheetData>
    <row r="2" spans="2:6" ht="21.5" thickBot="1">
      <c r="B2" s="5" t="s">
        <v>65</v>
      </c>
      <c r="C2" s="5"/>
      <c r="D2" s="11" t="s">
        <v>66</v>
      </c>
    </row>
    <row r="3" spans="2:6" ht="21">
      <c r="B3" s="5" t="s">
        <v>35</v>
      </c>
      <c r="C3" s="5"/>
      <c r="E3" s="12" t="s">
        <v>36</v>
      </c>
    </row>
    <row r="4" spans="2:6" ht="21.5" thickBot="1">
      <c r="B4" s="5" t="s">
        <v>67</v>
      </c>
      <c r="C4" s="5"/>
      <c r="E4" s="16">
        <f>E18+E99</f>
        <v>0</v>
      </c>
    </row>
    <row r="5" spans="2:6" ht="21">
      <c r="B5" s="5" t="s">
        <v>68</v>
      </c>
      <c r="C5" s="5"/>
    </row>
    <row r="6" spans="2:6" ht="21">
      <c r="B6" s="5" t="s">
        <v>37</v>
      </c>
      <c r="C6" s="5"/>
    </row>
    <row r="8" spans="2:6" ht="15.5">
      <c r="B8" s="9" t="s">
        <v>54</v>
      </c>
      <c r="C8" s="9" t="s">
        <v>56</v>
      </c>
      <c r="D8" s="9" t="s">
        <v>57</v>
      </c>
      <c r="E8" s="9" t="s">
        <v>58</v>
      </c>
      <c r="F8" s="9" t="s">
        <v>59</v>
      </c>
    </row>
    <row r="9" spans="2:6">
      <c r="B9" s="2"/>
      <c r="C9" s="2"/>
      <c r="D9" s="3"/>
      <c r="E9" s="7">
        <f>D9</f>
        <v>0</v>
      </c>
      <c r="F9" s="2"/>
    </row>
    <row r="10" spans="2:6">
      <c r="B10" s="2"/>
      <c r="C10" s="2"/>
      <c r="D10" s="3"/>
      <c r="E10" s="7">
        <f t="shared" ref="E10:E17" si="0">D10</f>
        <v>0</v>
      </c>
      <c r="F10" s="2"/>
    </row>
    <row r="11" spans="2:6">
      <c r="B11" s="2"/>
      <c r="C11" s="2"/>
      <c r="D11" s="3"/>
      <c r="E11" s="7">
        <f t="shared" si="0"/>
        <v>0</v>
      </c>
      <c r="F11" s="2"/>
    </row>
    <row r="12" spans="2:6">
      <c r="B12" s="2"/>
      <c r="C12" s="2"/>
      <c r="D12" s="3"/>
      <c r="E12" s="7">
        <f t="shared" si="0"/>
        <v>0</v>
      </c>
      <c r="F12" s="2"/>
    </row>
    <row r="13" spans="2:6">
      <c r="B13" s="2"/>
      <c r="C13" s="2"/>
      <c r="D13" s="3"/>
      <c r="E13" s="7">
        <f t="shared" si="0"/>
        <v>0</v>
      </c>
      <c r="F13" s="2"/>
    </row>
    <row r="14" spans="2:6">
      <c r="B14" s="2"/>
      <c r="C14" s="2"/>
      <c r="D14" s="3"/>
      <c r="E14" s="7">
        <f t="shared" si="0"/>
        <v>0</v>
      </c>
      <c r="F14" s="2"/>
    </row>
    <row r="15" spans="2:6">
      <c r="B15" s="2"/>
      <c r="C15" s="2"/>
      <c r="D15" s="3"/>
      <c r="E15" s="7">
        <f t="shared" si="0"/>
        <v>0</v>
      </c>
      <c r="F15" s="2"/>
    </row>
    <row r="16" spans="2:6">
      <c r="B16" s="2"/>
      <c r="C16" s="2"/>
      <c r="D16" s="3"/>
      <c r="E16" s="7">
        <f t="shared" si="0"/>
        <v>0</v>
      </c>
      <c r="F16" s="2"/>
    </row>
    <row r="17" spans="2:6">
      <c r="B17" s="2"/>
      <c r="C17" s="2"/>
      <c r="D17" s="3"/>
      <c r="E17" s="7">
        <f t="shared" si="0"/>
        <v>0</v>
      </c>
      <c r="F17" s="2"/>
    </row>
    <row r="18" spans="2:6">
      <c r="B18" s="17" t="s">
        <v>60</v>
      </c>
      <c r="C18" s="2"/>
      <c r="D18" s="3"/>
      <c r="E18" s="7">
        <f>SUM(E9:E17)</f>
        <v>0</v>
      </c>
      <c r="F18" s="2"/>
    </row>
    <row r="20" spans="2:6" s="10" customFormat="1" ht="15.5">
      <c r="B20" s="9" t="s">
        <v>62</v>
      </c>
      <c r="C20" s="9" t="s">
        <v>56</v>
      </c>
      <c r="D20" s="9" t="s">
        <v>57</v>
      </c>
      <c r="E20" s="9" t="s">
        <v>63</v>
      </c>
      <c r="F20" s="9" t="s">
        <v>59</v>
      </c>
    </row>
    <row r="21" spans="2:6">
      <c r="B21" s="2"/>
      <c r="C21" s="2"/>
      <c r="D21" s="3"/>
      <c r="E21" s="7">
        <f>D21*0.8</f>
        <v>0</v>
      </c>
      <c r="F21" s="2"/>
    </row>
    <row r="22" spans="2:6">
      <c r="B22" s="2"/>
      <c r="C22" s="2"/>
      <c r="D22" s="3"/>
      <c r="E22" s="7">
        <f t="shared" ref="E22:E85" si="1">D22*0.8</f>
        <v>0</v>
      </c>
      <c r="F22" s="2"/>
    </row>
    <row r="23" spans="2:6">
      <c r="B23" s="2"/>
      <c r="C23" s="2"/>
      <c r="D23" s="3"/>
      <c r="E23" s="7">
        <f t="shared" si="1"/>
        <v>0</v>
      </c>
      <c r="F23" s="2"/>
    </row>
    <row r="24" spans="2:6">
      <c r="B24" s="2"/>
      <c r="C24" s="2"/>
      <c r="D24" s="3"/>
      <c r="E24" s="7">
        <f t="shared" si="1"/>
        <v>0</v>
      </c>
      <c r="F24" s="2"/>
    </row>
    <row r="25" spans="2:6">
      <c r="B25" s="2"/>
      <c r="C25" s="2"/>
      <c r="D25" s="3"/>
      <c r="E25" s="7">
        <f t="shared" si="1"/>
        <v>0</v>
      </c>
      <c r="F25" s="2"/>
    </row>
    <row r="26" spans="2:6">
      <c r="B26" s="2"/>
      <c r="C26" s="2"/>
      <c r="D26" s="3"/>
      <c r="E26" s="7">
        <f t="shared" si="1"/>
        <v>0</v>
      </c>
      <c r="F26" s="2"/>
    </row>
    <row r="27" spans="2:6">
      <c r="B27" s="2"/>
      <c r="C27" s="2"/>
      <c r="D27" s="3"/>
      <c r="E27" s="7">
        <f t="shared" si="1"/>
        <v>0</v>
      </c>
      <c r="F27" s="2"/>
    </row>
    <row r="28" spans="2:6">
      <c r="B28" s="2"/>
      <c r="C28" s="2"/>
      <c r="D28" s="3"/>
      <c r="E28" s="7">
        <f t="shared" si="1"/>
        <v>0</v>
      </c>
      <c r="F28" s="2"/>
    </row>
    <row r="29" spans="2:6">
      <c r="B29" s="2"/>
      <c r="C29" s="2"/>
      <c r="D29" s="3"/>
      <c r="E29" s="7">
        <f t="shared" si="1"/>
        <v>0</v>
      </c>
      <c r="F29" s="2"/>
    </row>
    <row r="30" spans="2:6">
      <c r="B30" s="2"/>
      <c r="C30" s="2"/>
      <c r="D30" s="3"/>
      <c r="E30" s="7">
        <f t="shared" si="1"/>
        <v>0</v>
      </c>
      <c r="F30" s="2"/>
    </row>
    <row r="31" spans="2:6">
      <c r="B31" s="2"/>
      <c r="C31" s="2"/>
      <c r="D31" s="3"/>
      <c r="E31" s="7">
        <f t="shared" si="1"/>
        <v>0</v>
      </c>
      <c r="F31" s="2"/>
    </row>
    <row r="32" spans="2:6">
      <c r="B32" s="2"/>
      <c r="C32" s="2"/>
      <c r="D32" s="3"/>
      <c r="E32" s="7">
        <f t="shared" si="1"/>
        <v>0</v>
      </c>
      <c r="F32" s="2"/>
    </row>
    <row r="33" spans="2:6">
      <c r="B33" s="2"/>
      <c r="C33" s="2"/>
      <c r="D33" s="3"/>
      <c r="E33" s="7">
        <f t="shared" si="1"/>
        <v>0</v>
      </c>
      <c r="F33" s="2"/>
    </row>
    <row r="34" spans="2:6">
      <c r="B34" s="2"/>
      <c r="C34" s="2"/>
      <c r="D34" s="3"/>
      <c r="E34" s="7">
        <f t="shared" si="1"/>
        <v>0</v>
      </c>
      <c r="F34" s="2"/>
    </row>
    <row r="35" spans="2:6">
      <c r="B35" s="2"/>
      <c r="C35" s="2"/>
      <c r="D35" s="3"/>
      <c r="E35" s="7">
        <f t="shared" si="1"/>
        <v>0</v>
      </c>
      <c r="F35" s="2"/>
    </row>
    <row r="36" spans="2:6">
      <c r="B36" s="2"/>
      <c r="C36" s="2"/>
      <c r="D36" s="3"/>
      <c r="E36" s="7">
        <f t="shared" si="1"/>
        <v>0</v>
      </c>
      <c r="F36" s="2"/>
    </row>
    <row r="37" spans="2:6">
      <c r="B37" s="2"/>
      <c r="C37" s="2"/>
      <c r="D37" s="3"/>
      <c r="E37" s="7">
        <f t="shared" si="1"/>
        <v>0</v>
      </c>
      <c r="F37" s="2"/>
    </row>
    <row r="38" spans="2:6">
      <c r="B38" s="2"/>
      <c r="C38" s="2"/>
      <c r="D38" s="3"/>
      <c r="E38" s="7">
        <f t="shared" si="1"/>
        <v>0</v>
      </c>
      <c r="F38" s="2"/>
    </row>
    <row r="39" spans="2:6">
      <c r="B39" s="2"/>
      <c r="C39" s="2"/>
      <c r="D39" s="3"/>
      <c r="E39" s="7">
        <f t="shared" si="1"/>
        <v>0</v>
      </c>
      <c r="F39" s="2"/>
    </row>
    <row r="40" spans="2:6">
      <c r="B40" s="2"/>
      <c r="C40" s="2"/>
      <c r="D40" s="3"/>
      <c r="E40" s="7">
        <f t="shared" si="1"/>
        <v>0</v>
      </c>
      <c r="F40" s="2"/>
    </row>
    <row r="41" spans="2:6">
      <c r="B41" s="2"/>
      <c r="C41" s="2"/>
      <c r="D41" s="3"/>
      <c r="E41" s="7">
        <f t="shared" si="1"/>
        <v>0</v>
      </c>
      <c r="F41" s="2"/>
    </row>
    <row r="42" spans="2:6">
      <c r="B42" s="2"/>
      <c r="C42" s="2"/>
      <c r="D42" s="3"/>
      <c r="E42" s="7">
        <f t="shared" si="1"/>
        <v>0</v>
      </c>
      <c r="F42" s="2"/>
    </row>
    <row r="43" spans="2:6">
      <c r="B43" s="2"/>
      <c r="C43" s="2"/>
      <c r="D43" s="3"/>
      <c r="E43" s="7">
        <f t="shared" si="1"/>
        <v>0</v>
      </c>
      <c r="F43" s="2"/>
    </row>
    <row r="44" spans="2:6">
      <c r="B44" s="2"/>
      <c r="C44" s="2"/>
      <c r="D44" s="3"/>
      <c r="E44" s="7">
        <f t="shared" si="1"/>
        <v>0</v>
      </c>
      <c r="F44" s="2"/>
    </row>
    <row r="45" spans="2:6">
      <c r="B45" s="2"/>
      <c r="C45" s="2"/>
      <c r="D45" s="3"/>
      <c r="E45" s="7">
        <f t="shared" si="1"/>
        <v>0</v>
      </c>
      <c r="F45" s="2"/>
    </row>
    <row r="46" spans="2:6">
      <c r="B46" s="2"/>
      <c r="C46" s="2"/>
      <c r="D46" s="3"/>
      <c r="E46" s="7">
        <f t="shared" si="1"/>
        <v>0</v>
      </c>
      <c r="F46" s="2"/>
    </row>
    <row r="47" spans="2:6">
      <c r="B47" s="2"/>
      <c r="C47" s="2"/>
      <c r="D47" s="3"/>
      <c r="E47" s="7">
        <f t="shared" si="1"/>
        <v>0</v>
      </c>
      <c r="F47" s="2"/>
    </row>
    <row r="48" spans="2:6">
      <c r="B48" s="2"/>
      <c r="C48" s="2"/>
      <c r="D48" s="3"/>
      <c r="E48" s="7">
        <f t="shared" si="1"/>
        <v>0</v>
      </c>
      <c r="F48" s="2"/>
    </row>
    <row r="49" spans="2:6">
      <c r="B49" s="2"/>
      <c r="C49" s="2"/>
      <c r="D49" s="3"/>
      <c r="E49" s="7">
        <f t="shared" si="1"/>
        <v>0</v>
      </c>
      <c r="F49" s="2"/>
    </row>
    <row r="50" spans="2:6">
      <c r="B50" s="2"/>
      <c r="C50" s="2"/>
      <c r="D50" s="3"/>
      <c r="E50" s="7">
        <f t="shared" si="1"/>
        <v>0</v>
      </c>
      <c r="F50" s="2"/>
    </row>
    <row r="51" spans="2:6">
      <c r="B51" s="2"/>
      <c r="C51" s="2"/>
      <c r="D51" s="3"/>
      <c r="E51" s="7">
        <f t="shared" si="1"/>
        <v>0</v>
      </c>
      <c r="F51" s="2"/>
    </row>
    <row r="52" spans="2:6">
      <c r="B52" s="2"/>
      <c r="C52" s="2"/>
      <c r="D52" s="3"/>
      <c r="E52" s="7">
        <f t="shared" si="1"/>
        <v>0</v>
      </c>
      <c r="F52" s="2"/>
    </row>
    <row r="53" spans="2:6">
      <c r="B53" s="2"/>
      <c r="C53" s="2"/>
      <c r="D53" s="3"/>
      <c r="E53" s="7">
        <f t="shared" si="1"/>
        <v>0</v>
      </c>
      <c r="F53" s="2"/>
    </row>
    <row r="54" spans="2:6">
      <c r="B54" s="2"/>
      <c r="C54" s="2"/>
      <c r="D54" s="3"/>
      <c r="E54" s="7">
        <f t="shared" si="1"/>
        <v>0</v>
      </c>
      <c r="F54" s="2"/>
    </row>
    <row r="55" spans="2:6">
      <c r="B55" s="2"/>
      <c r="C55" s="2"/>
      <c r="D55" s="3"/>
      <c r="E55" s="7">
        <f t="shared" si="1"/>
        <v>0</v>
      </c>
      <c r="F55" s="2"/>
    </row>
    <row r="56" spans="2:6">
      <c r="B56" s="2"/>
      <c r="C56" s="2"/>
      <c r="D56" s="3"/>
      <c r="E56" s="7">
        <f t="shared" si="1"/>
        <v>0</v>
      </c>
      <c r="F56" s="2"/>
    </row>
    <row r="57" spans="2:6">
      <c r="B57" s="2"/>
      <c r="C57" s="2"/>
      <c r="D57" s="3"/>
      <c r="E57" s="7">
        <f t="shared" si="1"/>
        <v>0</v>
      </c>
      <c r="F57" s="2"/>
    </row>
    <row r="58" spans="2:6">
      <c r="B58" s="2"/>
      <c r="C58" s="2"/>
      <c r="D58" s="3"/>
      <c r="E58" s="7">
        <f t="shared" si="1"/>
        <v>0</v>
      </c>
      <c r="F58" s="2"/>
    </row>
    <row r="59" spans="2:6">
      <c r="B59" s="2"/>
      <c r="C59" s="2"/>
      <c r="D59" s="3"/>
      <c r="E59" s="7">
        <f t="shared" si="1"/>
        <v>0</v>
      </c>
      <c r="F59" s="2"/>
    </row>
    <row r="60" spans="2:6">
      <c r="B60" s="2"/>
      <c r="C60" s="2"/>
      <c r="D60" s="3"/>
      <c r="E60" s="7">
        <f t="shared" si="1"/>
        <v>0</v>
      </c>
      <c r="F60" s="2"/>
    </row>
    <row r="61" spans="2:6">
      <c r="B61" s="2"/>
      <c r="C61" s="2"/>
      <c r="D61" s="3"/>
      <c r="E61" s="7">
        <f t="shared" si="1"/>
        <v>0</v>
      </c>
      <c r="F61" s="2"/>
    </row>
    <row r="62" spans="2:6">
      <c r="B62" s="2"/>
      <c r="C62" s="2"/>
      <c r="D62" s="3"/>
      <c r="E62" s="7">
        <f t="shared" si="1"/>
        <v>0</v>
      </c>
      <c r="F62" s="2"/>
    </row>
    <row r="63" spans="2:6">
      <c r="B63" s="2"/>
      <c r="C63" s="2"/>
      <c r="D63" s="3"/>
      <c r="E63" s="7">
        <f t="shared" si="1"/>
        <v>0</v>
      </c>
      <c r="F63" s="2"/>
    </row>
    <row r="64" spans="2:6">
      <c r="B64" s="2"/>
      <c r="C64" s="2"/>
      <c r="D64" s="3"/>
      <c r="E64" s="7">
        <f t="shared" si="1"/>
        <v>0</v>
      </c>
      <c r="F64" s="2"/>
    </row>
    <row r="65" spans="2:6">
      <c r="B65" s="2"/>
      <c r="C65" s="2"/>
      <c r="D65" s="3"/>
      <c r="E65" s="7">
        <f t="shared" si="1"/>
        <v>0</v>
      </c>
      <c r="F65" s="2"/>
    </row>
    <row r="66" spans="2:6">
      <c r="B66" s="2"/>
      <c r="C66" s="2"/>
      <c r="D66" s="3"/>
      <c r="E66" s="7">
        <f t="shared" si="1"/>
        <v>0</v>
      </c>
      <c r="F66" s="2"/>
    </row>
    <row r="67" spans="2:6">
      <c r="B67" s="2"/>
      <c r="C67" s="2"/>
      <c r="D67" s="3"/>
      <c r="E67" s="7">
        <f t="shared" si="1"/>
        <v>0</v>
      </c>
      <c r="F67" s="2"/>
    </row>
    <row r="68" spans="2:6">
      <c r="B68" s="2"/>
      <c r="C68" s="2"/>
      <c r="D68" s="3"/>
      <c r="E68" s="7">
        <f t="shared" si="1"/>
        <v>0</v>
      </c>
      <c r="F68" s="2"/>
    </row>
    <row r="69" spans="2:6">
      <c r="B69" s="2"/>
      <c r="C69" s="2"/>
      <c r="D69" s="3"/>
      <c r="E69" s="7">
        <f t="shared" si="1"/>
        <v>0</v>
      </c>
      <c r="F69" s="2"/>
    </row>
    <row r="70" spans="2:6">
      <c r="B70" s="2"/>
      <c r="C70" s="2"/>
      <c r="D70" s="3"/>
      <c r="E70" s="7">
        <f t="shared" si="1"/>
        <v>0</v>
      </c>
      <c r="F70" s="2"/>
    </row>
    <row r="71" spans="2:6">
      <c r="B71" s="2"/>
      <c r="C71" s="2"/>
      <c r="D71" s="3"/>
      <c r="E71" s="7">
        <f t="shared" si="1"/>
        <v>0</v>
      </c>
      <c r="F71" s="2"/>
    </row>
    <row r="72" spans="2:6">
      <c r="B72" s="2"/>
      <c r="C72" s="2"/>
      <c r="D72" s="3"/>
      <c r="E72" s="7">
        <f t="shared" si="1"/>
        <v>0</v>
      </c>
      <c r="F72" s="2"/>
    </row>
    <row r="73" spans="2:6">
      <c r="B73" s="2"/>
      <c r="C73" s="2"/>
      <c r="D73" s="3"/>
      <c r="E73" s="7">
        <f t="shared" si="1"/>
        <v>0</v>
      </c>
      <c r="F73" s="2"/>
    </row>
    <row r="74" spans="2:6">
      <c r="B74" s="2"/>
      <c r="C74" s="2"/>
      <c r="D74" s="3"/>
      <c r="E74" s="7">
        <f t="shared" si="1"/>
        <v>0</v>
      </c>
      <c r="F74" s="2"/>
    </row>
    <row r="75" spans="2:6">
      <c r="B75" s="2"/>
      <c r="C75" s="2"/>
      <c r="D75" s="3"/>
      <c r="E75" s="7">
        <f t="shared" si="1"/>
        <v>0</v>
      </c>
      <c r="F75" s="2"/>
    </row>
    <row r="76" spans="2:6">
      <c r="B76" s="2"/>
      <c r="C76" s="2"/>
      <c r="D76" s="3"/>
      <c r="E76" s="7">
        <f t="shared" si="1"/>
        <v>0</v>
      </c>
      <c r="F76" s="2"/>
    </row>
    <row r="77" spans="2:6">
      <c r="B77" s="2"/>
      <c r="C77" s="2"/>
      <c r="D77" s="3"/>
      <c r="E77" s="7">
        <f t="shared" si="1"/>
        <v>0</v>
      </c>
      <c r="F77" s="2"/>
    </row>
    <row r="78" spans="2:6">
      <c r="B78" s="2"/>
      <c r="C78" s="2"/>
      <c r="D78" s="3"/>
      <c r="E78" s="7">
        <f t="shared" si="1"/>
        <v>0</v>
      </c>
      <c r="F78" s="2"/>
    </row>
    <row r="79" spans="2:6">
      <c r="B79" s="2"/>
      <c r="C79" s="2"/>
      <c r="D79" s="3"/>
      <c r="E79" s="7">
        <f t="shared" si="1"/>
        <v>0</v>
      </c>
      <c r="F79" s="2"/>
    </row>
    <row r="80" spans="2:6">
      <c r="B80" s="2"/>
      <c r="C80" s="2"/>
      <c r="D80" s="3"/>
      <c r="E80" s="7">
        <f t="shared" si="1"/>
        <v>0</v>
      </c>
      <c r="F80" s="2"/>
    </row>
    <row r="81" spans="2:6">
      <c r="B81" s="2"/>
      <c r="C81" s="2"/>
      <c r="D81" s="3"/>
      <c r="E81" s="7">
        <f t="shared" si="1"/>
        <v>0</v>
      </c>
      <c r="F81" s="2"/>
    </row>
    <row r="82" spans="2:6">
      <c r="B82" s="2"/>
      <c r="C82" s="2"/>
      <c r="D82" s="3"/>
      <c r="E82" s="7">
        <f t="shared" si="1"/>
        <v>0</v>
      </c>
      <c r="F82" s="2"/>
    </row>
    <row r="83" spans="2:6">
      <c r="B83" s="2"/>
      <c r="C83" s="2"/>
      <c r="D83" s="3"/>
      <c r="E83" s="7">
        <f t="shared" si="1"/>
        <v>0</v>
      </c>
      <c r="F83" s="2"/>
    </row>
    <row r="84" spans="2:6">
      <c r="B84" s="2"/>
      <c r="C84" s="2"/>
      <c r="D84" s="3"/>
      <c r="E84" s="7">
        <f t="shared" si="1"/>
        <v>0</v>
      </c>
      <c r="F84" s="2"/>
    </row>
    <row r="85" spans="2:6">
      <c r="B85" s="2"/>
      <c r="C85" s="2"/>
      <c r="D85" s="3"/>
      <c r="E85" s="7">
        <f t="shared" si="1"/>
        <v>0</v>
      </c>
      <c r="F85" s="2"/>
    </row>
    <row r="86" spans="2:6">
      <c r="B86" s="2"/>
      <c r="C86" s="2"/>
      <c r="D86" s="3"/>
      <c r="E86" s="7">
        <f t="shared" ref="E86:E98" si="2">D86*0.8</f>
        <v>0</v>
      </c>
      <c r="F86" s="2"/>
    </row>
    <row r="87" spans="2:6">
      <c r="B87" s="2"/>
      <c r="C87" s="2"/>
      <c r="D87" s="3"/>
      <c r="E87" s="7">
        <f t="shared" si="2"/>
        <v>0</v>
      </c>
      <c r="F87" s="2"/>
    </row>
    <row r="88" spans="2:6">
      <c r="B88" s="2"/>
      <c r="C88" s="2"/>
      <c r="D88" s="3"/>
      <c r="E88" s="7">
        <f t="shared" si="2"/>
        <v>0</v>
      </c>
      <c r="F88" s="2"/>
    </row>
    <row r="89" spans="2:6">
      <c r="B89" s="2"/>
      <c r="C89" s="2"/>
      <c r="D89" s="3"/>
      <c r="E89" s="7">
        <f t="shared" si="2"/>
        <v>0</v>
      </c>
      <c r="F89" s="2"/>
    </row>
    <row r="90" spans="2:6">
      <c r="B90" s="2"/>
      <c r="C90" s="2"/>
      <c r="D90" s="3"/>
      <c r="E90" s="7">
        <f t="shared" si="2"/>
        <v>0</v>
      </c>
      <c r="F90" s="2"/>
    </row>
    <row r="91" spans="2:6">
      <c r="B91" s="2"/>
      <c r="C91" s="2"/>
      <c r="D91" s="3"/>
      <c r="E91" s="7">
        <f t="shared" si="2"/>
        <v>0</v>
      </c>
      <c r="F91" s="2"/>
    </row>
    <row r="92" spans="2:6">
      <c r="B92" s="2"/>
      <c r="C92" s="2"/>
      <c r="D92" s="3"/>
      <c r="E92" s="7">
        <f t="shared" si="2"/>
        <v>0</v>
      </c>
      <c r="F92" s="2"/>
    </row>
    <row r="93" spans="2:6">
      <c r="B93" s="2"/>
      <c r="C93" s="2"/>
      <c r="D93" s="3"/>
      <c r="E93" s="7">
        <f t="shared" si="2"/>
        <v>0</v>
      </c>
      <c r="F93" s="2"/>
    </row>
    <row r="94" spans="2:6">
      <c r="B94" s="2"/>
      <c r="C94" s="2"/>
      <c r="D94" s="3"/>
      <c r="E94" s="7">
        <f t="shared" si="2"/>
        <v>0</v>
      </c>
      <c r="F94" s="2"/>
    </row>
    <row r="95" spans="2:6">
      <c r="B95" s="2"/>
      <c r="C95" s="2"/>
      <c r="D95" s="3"/>
      <c r="E95" s="7">
        <f t="shared" si="2"/>
        <v>0</v>
      </c>
      <c r="F95" s="2"/>
    </row>
    <row r="96" spans="2:6">
      <c r="B96" s="2"/>
      <c r="C96" s="2"/>
      <c r="D96" s="3"/>
      <c r="E96" s="7">
        <f t="shared" si="2"/>
        <v>0</v>
      </c>
      <c r="F96" s="2"/>
    </row>
    <row r="97" spans="2:6">
      <c r="B97" s="2"/>
      <c r="C97" s="2"/>
      <c r="D97" s="3"/>
      <c r="E97" s="7">
        <f t="shared" si="2"/>
        <v>0</v>
      </c>
      <c r="F97" s="2"/>
    </row>
    <row r="98" spans="2:6">
      <c r="B98" s="2"/>
      <c r="C98" s="2"/>
      <c r="D98" s="3"/>
      <c r="E98" s="7">
        <f t="shared" si="2"/>
        <v>0</v>
      </c>
      <c r="F98" s="2"/>
    </row>
    <row r="99" spans="2:6">
      <c r="B99" s="17" t="s">
        <v>64</v>
      </c>
      <c r="C99" s="2"/>
      <c r="D99" s="3"/>
      <c r="E99" s="7">
        <f>SUM(E21:E98)</f>
        <v>0</v>
      </c>
      <c r="F99" s="2"/>
    </row>
  </sheetData>
  <dataValidations count="2">
    <dataValidation type="list" allowBlank="1" showInputMessage="1" showErrorMessage="1" errorTitle="Invalid entry" error="Please select type from drop down menu only - enter specifics into desciption field " sqref="B22:B98" xr:uid="{72686EA6-1FDA-4E7E-A1B4-202D9CCE32EF}">
      <formula1>typelist</formula1>
    </dataValidation>
    <dataValidation type="list" allowBlank="1" showInputMessage="1" showErrorMessage="1" errorTitle="Invalid entry" error="Please select type from drop down menu only - enter specifics into desciption field " promptTitle="Please select from dropdown menu" sqref="B21" xr:uid="{F8C47A9A-F728-4328-8FC5-3BD5B348F2DA}">
      <formula1>typelist</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B16EA-A75F-49CB-ABE0-CE51FEDAB4B2}">
  <dimension ref="B1:G127"/>
  <sheetViews>
    <sheetView zoomScale="90" zoomScaleNormal="90" workbookViewId="0">
      <selection activeCell="D42" sqref="D42"/>
    </sheetView>
  </sheetViews>
  <sheetFormatPr defaultColWidth="8.81640625" defaultRowHeight="14.5"/>
  <cols>
    <col min="1" max="1" width="2.453125" style="25" customWidth="1"/>
    <col min="2" max="2" width="42.81640625" style="25" bestFit="1" customWidth="1"/>
    <col min="3" max="3" width="42.81640625" style="25" customWidth="1"/>
    <col min="4" max="4" width="23.453125" style="25" customWidth="1"/>
    <col min="5" max="6" width="21" style="24" customWidth="1"/>
    <col min="7" max="7" width="57.1796875" style="25" customWidth="1"/>
    <col min="8" max="8" width="9.1796875" style="25" customWidth="1"/>
    <col min="9" max="16384" width="8.81640625" style="25"/>
  </cols>
  <sheetData>
    <row r="1" spans="2:7">
      <c r="D1" s="24"/>
    </row>
    <row r="2" spans="2:7" ht="21.5" thickBot="1">
      <c r="B2" s="22" t="s">
        <v>34</v>
      </c>
      <c r="C2" s="22"/>
      <c r="D2" s="23"/>
    </row>
    <row r="3" spans="2:7" ht="21">
      <c r="B3" s="22" t="s">
        <v>35</v>
      </c>
      <c r="C3" s="22"/>
      <c r="D3" s="24"/>
      <c r="F3" s="26" t="s">
        <v>36</v>
      </c>
    </row>
    <row r="4" spans="2:7" ht="21.5" thickBot="1">
      <c r="B4" s="22" t="s">
        <v>25</v>
      </c>
      <c r="C4" s="22"/>
      <c r="D4" s="24"/>
      <c r="F4" s="28">
        <f ca="1">D17</f>
        <v>0</v>
      </c>
    </row>
    <row r="5" spans="2:7" ht="21">
      <c r="B5" s="22" t="s">
        <v>37</v>
      </c>
      <c r="C5" s="44"/>
      <c r="D5" s="24"/>
    </row>
    <row r="7" spans="2:7" ht="15.5">
      <c r="B7" s="29" t="s">
        <v>38</v>
      </c>
      <c r="C7" s="29" t="s">
        <v>39</v>
      </c>
      <c r="D7" s="29" t="s">
        <v>40</v>
      </c>
      <c r="E7" s="29" t="s">
        <v>41</v>
      </c>
      <c r="F7" s="29" t="s">
        <v>42</v>
      </c>
      <c r="G7" s="64" t="s">
        <v>43</v>
      </c>
    </row>
    <row r="8" spans="2:7">
      <c r="B8" s="20" t="s">
        <v>44</v>
      </c>
      <c r="C8" s="21"/>
      <c r="D8" s="39">
        <f ca="1">SUMIF($B$42:$B$120, "personnel", $E$42:$E$119)</f>
        <v>0</v>
      </c>
      <c r="E8" s="39">
        <f ca="1">C8-D8</f>
        <v>0</v>
      </c>
      <c r="F8" s="40" t="e">
        <f ca="1">E8/C8</f>
        <v>#DIV/0!</v>
      </c>
      <c r="G8" s="64"/>
    </row>
    <row r="9" spans="2:7">
      <c r="B9" s="20" t="s">
        <v>45</v>
      </c>
      <c r="C9" s="21"/>
      <c r="D9" s="39">
        <f ca="1">SUMIF($B$42:$B$120, "equipment", $E$42:$E$119)</f>
        <v>0</v>
      </c>
      <c r="E9" s="39">
        <f t="shared" ref="E9:E16" ca="1" si="0">C9-D9</f>
        <v>0</v>
      </c>
      <c r="F9" s="40" t="e">
        <f t="shared" ref="F9:F16" ca="1" si="1">E9/C9</f>
        <v>#DIV/0!</v>
      </c>
      <c r="G9" s="64"/>
    </row>
    <row r="10" spans="2:7">
      <c r="B10" s="20" t="s">
        <v>46</v>
      </c>
      <c r="C10" s="21"/>
      <c r="D10" s="39">
        <f ca="1">SUMIF($B$42:$B$120, "consumables", $E$42:$E$119)</f>
        <v>0</v>
      </c>
      <c r="E10" s="39">
        <f t="shared" ca="1" si="0"/>
        <v>0</v>
      </c>
      <c r="F10" s="40" t="e">
        <f t="shared" ca="1" si="1"/>
        <v>#DIV/0!</v>
      </c>
      <c r="G10" s="64"/>
    </row>
    <row r="11" spans="2:7">
      <c r="B11" s="20" t="s">
        <v>47</v>
      </c>
      <c r="C11" s="21"/>
      <c r="D11" s="39">
        <f ca="1">SUMIF($B$42:$B$120, "travel", $E$42:$E$119)</f>
        <v>0</v>
      </c>
      <c r="E11" s="39">
        <f t="shared" ca="1" si="0"/>
        <v>0</v>
      </c>
      <c r="F11" s="40" t="e">
        <f t="shared" ca="1" si="1"/>
        <v>#DIV/0!</v>
      </c>
      <c r="G11" s="64"/>
    </row>
    <row r="12" spans="2:7">
      <c r="B12" s="20" t="s">
        <v>48</v>
      </c>
      <c r="C12" s="21"/>
      <c r="D12" s="39">
        <f ca="1">SUMIF($B$42:$B$120, "other", $E$42:$E$119)</f>
        <v>0</v>
      </c>
      <c r="E12" s="39">
        <f t="shared" ca="1" si="0"/>
        <v>0</v>
      </c>
      <c r="F12" s="40" t="e">
        <f t="shared" ca="1" si="1"/>
        <v>#DIV/0!</v>
      </c>
      <c r="G12" s="64"/>
    </row>
    <row r="13" spans="2:7">
      <c r="B13" s="20" t="s">
        <v>49</v>
      </c>
      <c r="C13" s="21"/>
      <c r="D13" s="39">
        <f ca="1">SUMIF($B$42:$B$120, "indirects", $E$42:$E$119)</f>
        <v>0</v>
      </c>
      <c r="E13" s="39">
        <f t="shared" ca="1" si="0"/>
        <v>0</v>
      </c>
      <c r="F13" s="40" t="e">
        <f t="shared" ca="1" si="1"/>
        <v>#DIV/0!</v>
      </c>
      <c r="G13" s="64"/>
    </row>
    <row r="14" spans="2:7">
      <c r="B14" s="20" t="s">
        <v>50</v>
      </c>
      <c r="C14" s="21"/>
      <c r="D14" s="39">
        <f>E38</f>
        <v>0</v>
      </c>
      <c r="E14" s="39">
        <f t="shared" si="0"/>
        <v>0</v>
      </c>
      <c r="F14" s="40" t="e">
        <f t="shared" si="1"/>
        <v>#DIV/0!</v>
      </c>
      <c r="G14" s="64"/>
    </row>
    <row r="15" spans="2:7">
      <c r="B15" s="20" t="s">
        <v>51</v>
      </c>
      <c r="C15" s="21"/>
      <c r="D15" s="39">
        <f>E30</f>
        <v>0</v>
      </c>
      <c r="E15" s="39">
        <f t="shared" si="0"/>
        <v>0</v>
      </c>
      <c r="F15" s="40" t="e">
        <f t="shared" si="1"/>
        <v>#DIV/0!</v>
      </c>
      <c r="G15" s="64"/>
    </row>
    <row r="16" spans="2:7">
      <c r="B16" s="20" t="s">
        <v>52</v>
      </c>
      <c r="C16" s="21"/>
      <c r="D16" s="39">
        <f ca="1">SUMIF($B$42:$B$120, "non-royce facilities", $E$42:$E$119)</f>
        <v>0</v>
      </c>
      <c r="E16" s="39">
        <f t="shared" ca="1" si="0"/>
        <v>0</v>
      </c>
      <c r="F16" s="40" t="e">
        <f t="shared" ca="1" si="1"/>
        <v>#DIV/0!</v>
      </c>
      <c r="G16" s="64"/>
    </row>
    <row r="17" spans="2:7">
      <c r="B17" s="33" t="s">
        <v>53</v>
      </c>
      <c r="C17" s="37">
        <f>SUM(C8:C16)</f>
        <v>0</v>
      </c>
      <c r="D17" s="42">
        <f t="shared" ref="D17:E17" ca="1" si="2">SUM(D8:D16)</f>
        <v>0</v>
      </c>
      <c r="E17" s="42">
        <f t="shared" ca="1" si="2"/>
        <v>0</v>
      </c>
      <c r="F17" s="43"/>
      <c r="G17" s="64"/>
    </row>
    <row r="19" spans="2:7" ht="15.5">
      <c r="B19" s="29" t="s">
        <v>54</v>
      </c>
      <c r="C19" s="29"/>
      <c r="D19" s="29"/>
      <c r="E19" s="29"/>
      <c r="F19" s="29"/>
    </row>
    <row r="20" spans="2:7" ht="15.5">
      <c r="B20" s="29" t="s">
        <v>55</v>
      </c>
      <c r="C20" s="29" t="s">
        <v>56</v>
      </c>
      <c r="D20" s="29" t="s">
        <v>57</v>
      </c>
      <c r="E20" s="29" t="s">
        <v>58</v>
      </c>
      <c r="F20" s="29" t="s">
        <v>59</v>
      </c>
    </row>
    <row r="21" spans="2:7">
      <c r="B21" s="20"/>
      <c r="C21" s="20"/>
      <c r="D21" s="21"/>
      <c r="E21" s="31">
        <f>D21</f>
        <v>0</v>
      </c>
      <c r="F21" s="20"/>
    </row>
    <row r="22" spans="2:7">
      <c r="B22" s="20"/>
      <c r="C22" s="20"/>
      <c r="D22" s="21"/>
      <c r="E22" s="31">
        <f t="shared" ref="E22:E29" si="3">D22</f>
        <v>0</v>
      </c>
      <c r="F22" s="20"/>
    </row>
    <row r="23" spans="2:7">
      <c r="B23" s="20"/>
      <c r="C23" s="20"/>
      <c r="D23" s="21"/>
      <c r="E23" s="31">
        <f t="shared" si="3"/>
        <v>0</v>
      </c>
      <c r="F23" s="20"/>
    </row>
    <row r="24" spans="2:7">
      <c r="B24" s="20"/>
      <c r="C24" s="20"/>
      <c r="D24" s="21"/>
      <c r="E24" s="31">
        <f t="shared" si="3"/>
        <v>0</v>
      </c>
      <c r="F24" s="20"/>
    </row>
    <row r="25" spans="2:7">
      <c r="B25" s="20"/>
      <c r="C25" s="20"/>
      <c r="D25" s="21"/>
      <c r="E25" s="31">
        <f t="shared" si="3"/>
        <v>0</v>
      </c>
      <c r="F25" s="20"/>
    </row>
    <row r="26" spans="2:7">
      <c r="B26" s="20"/>
      <c r="C26" s="20"/>
      <c r="D26" s="21"/>
      <c r="E26" s="31">
        <f t="shared" si="3"/>
        <v>0</v>
      </c>
      <c r="F26" s="20"/>
    </row>
    <row r="27" spans="2:7">
      <c r="B27" s="20"/>
      <c r="C27" s="20"/>
      <c r="D27" s="21"/>
      <c r="E27" s="31">
        <f t="shared" si="3"/>
        <v>0</v>
      </c>
      <c r="F27" s="20"/>
    </row>
    <row r="28" spans="2:7">
      <c r="B28" s="20"/>
      <c r="C28" s="20"/>
      <c r="D28" s="21"/>
      <c r="E28" s="31">
        <f t="shared" si="3"/>
        <v>0</v>
      </c>
      <c r="F28" s="20"/>
    </row>
    <row r="29" spans="2:7">
      <c r="B29" s="20"/>
      <c r="C29" s="20"/>
      <c r="D29" s="21"/>
      <c r="E29" s="31">
        <f t="shared" si="3"/>
        <v>0</v>
      </c>
      <c r="F29" s="20"/>
    </row>
    <row r="30" spans="2:7">
      <c r="B30" s="33" t="s">
        <v>103</v>
      </c>
      <c r="C30" s="20"/>
      <c r="D30" s="37">
        <f>SUM(D21:D29)</f>
        <v>0</v>
      </c>
      <c r="E30" s="38">
        <f>SUM(E21:E29)</f>
        <v>0</v>
      </c>
      <c r="F30" s="20"/>
    </row>
    <row r="31" spans="2:7">
      <c r="B31" s="58"/>
      <c r="D31" s="59"/>
      <c r="E31" s="59"/>
      <c r="F31" s="25"/>
    </row>
    <row r="32" spans="2:7" ht="15.5">
      <c r="B32" s="29" t="s">
        <v>100</v>
      </c>
      <c r="C32" s="29"/>
      <c r="D32" s="29"/>
      <c r="E32" s="29"/>
      <c r="F32" s="29"/>
    </row>
    <row r="33" spans="2:6" ht="15.5">
      <c r="B33" s="29" t="s">
        <v>101</v>
      </c>
      <c r="C33" s="29" t="s">
        <v>56</v>
      </c>
      <c r="D33" s="29" t="s">
        <v>57</v>
      </c>
      <c r="E33" s="29" t="s">
        <v>58</v>
      </c>
      <c r="F33" s="29" t="s">
        <v>59</v>
      </c>
    </row>
    <row r="34" spans="2:6">
      <c r="B34" s="20"/>
      <c r="C34" s="20"/>
      <c r="D34" s="21"/>
      <c r="E34" s="31">
        <f>D34</f>
        <v>0</v>
      </c>
      <c r="F34" s="20"/>
    </row>
    <row r="35" spans="2:6">
      <c r="B35" s="20"/>
      <c r="C35" s="20"/>
      <c r="D35" s="21"/>
      <c r="E35" s="31">
        <f t="shared" ref="E35:E37" si="4">D35</f>
        <v>0</v>
      </c>
      <c r="F35" s="20"/>
    </row>
    <row r="36" spans="2:6">
      <c r="B36" s="20"/>
      <c r="C36" s="20"/>
      <c r="D36" s="21"/>
      <c r="E36" s="31">
        <f t="shared" si="4"/>
        <v>0</v>
      </c>
      <c r="F36" s="20"/>
    </row>
    <row r="37" spans="2:6">
      <c r="B37" s="20"/>
      <c r="C37" s="20"/>
      <c r="D37" s="21"/>
      <c r="E37" s="31">
        <f t="shared" si="4"/>
        <v>0</v>
      </c>
      <c r="F37" s="20"/>
    </row>
    <row r="38" spans="2:6">
      <c r="B38" s="33" t="s">
        <v>102</v>
      </c>
      <c r="C38" s="20"/>
      <c r="D38" s="37">
        <f>SUM(D34:D37)</f>
        <v>0</v>
      </c>
      <c r="E38" s="38">
        <f>SUM(E34:E37)</f>
        <v>0</v>
      </c>
      <c r="F38" s="20"/>
    </row>
    <row r="39" spans="2:6">
      <c r="D39" s="24"/>
      <c r="F39" s="25"/>
    </row>
    <row r="40" spans="2:6" ht="15.5">
      <c r="B40" s="29" t="s">
        <v>61</v>
      </c>
      <c r="C40" s="29"/>
      <c r="D40" s="29"/>
      <c r="E40" s="29"/>
      <c r="F40" s="29"/>
    </row>
    <row r="41" spans="2:6" s="30" customFormat="1" ht="15.5">
      <c r="B41" s="29" t="s">
        <v>62</v>
      </c>
      <c r="C41" s="29" t="s">
        <v>56</v>
      </c>
      <c r="D41" s="29" t="s">
        <v>57</v>
      </c>
      <c r="E41" s="29" t="s">
        <v>63</v>
      </c>
      <c r="F41" s="29" t="s">
        <v>59</v>
      </c>
    </row>
    <row r="42" spans="2:6">
      <c r="B42" s="20"/>
      <c r="C42" s="20"/>
      <c r="D42" s="21"/>
      <c r="E42" s="31">
        <f>D42*0.8</f>
        <v>0</v>
      </c>
      <c r="F42" s="20"/>
    </row>
    <row r="43" spans="2:6">
      <c r="B43" s="20"/>
      <c r="C43" s="20"/>
      <c r="D43" s="21"/>
      <c r="E43" s="31">
        <f t="shared" ref="E43:E106" si="5">D43*0.8</f>
        <v>0</v>
      </c>
      <c r="F43" s="20"/>
    </row>
    <row r="44" spans="2:6">
      <c r="B44" s="20"/>
      <c r="C44" s="20"/>
      <c r="D44" s="21"/>
      <c r="E44" s="31">
        <f t="shared" si="5"/>
        <v>0</v>
      </c>
      <c r="F44" s="20"/>
    </row>
    <row r="45" spans="2:6">
      <c r="B45" s="20"/>
      <c r="C45" s="20"/>
      <c r="D45" s="21"/>
      <c r="E45" s="31">
        <f t="shared" si="5"/>
        <v>0</v>
      </c>
      <c r="F45" s="20"/>
    </row>
    <row r="46" spans="2:6">
      <c r="B46" s="20"/>
      <c r="C46" s="20"/>
      <c r="D46" s="21"/>
      <c r="E46" s="31">
        <f t="shared" si="5"/>
        <v>0</v>
      </c>
      <c r="F46" s="20"/>
    </row>
    <row r="47" spans="2:6">
      <c r="B47" s="20"/>
      <c r="C47" s="20"/>
      <c r="D47" s="21"/>
      <c r="E47" s="31">
        <f t="shared" si="5"/>
        <v>0</v>
      </c>
      <c r="F47" s="20"/>
    </row>
    <row r="48" spans="2:6">
      <c r="B48" s="20"/>
      <c r="C48" s="20"/>
      <c r="D48" s="21"/>
      <c r="E48" s="31">
        <f t="shared" si="5"/>
        <v>0</v>
      </c>
      <c r="F48" s="20"/>
    </row>
    <row r="49" spans="2:6">
      <c r="B49" s="20"/>
      <c r="C49" s="20"/>
      <c r="D49" s="21"/>
      <c r="E49" s="31">
        <f t="shared" si="5"/>
        <v>0</v>
      </c>
      <c r="F49" s="20"/>
    </row>
    <row r="50" spans="2:6">
      <c r="B50" s="20"/>
      <c r="C50" s="20"/>
      <c r="D50" s="21"/>
      <c r="E50" s="31">
        <f t="shared" si="5"/>
        <v>0</v>
      </c>
      <c r="F50" s="20"/>
    </row>
    <row r="51" spans="2:6">
      <c r="B51" s="20"/>
      <c r="C51" s="20"/>
      <c r="D51" s="21"/>
      <c r="E51" s="31">
        <f t="shared" si="5"/>
        <v>0</v>
      </c>
      <c r="F51" s="20"/>
    </row>
    <row r="52" spans="2:6">
      <c r="B52" s="20"/>
      <c r="C52" s="20"/>
      <c r="D52" s="21"/>
      <c r="E52" s="31">
        <f t="shared" si="5"/>
        <v>0</v>
      </c>
      <c r="F52" s="20"/>
    </row>
    <row r="53" spans="2:6">
      <c r="B53" s="20"/>
      <c r="C53" s="20"/>
      <c r="D53" s="21"/>
      <c r="E53" s="31">
        <f t="shared" si="5"/>
        <v>0</v>
      </c>
      <c r="F53" s="20"/>
    </row>
    <row r="54" spans="2:6">
      <c r="B54" s="20"/>
      <c r="C54" s="20"/>
      <c r="D54" s="21"/>
      <c r="E54" s="31">
        <f t="shared" si="5"/>
        <v>0</v>
      </c>
      <c r="F54" s="20"/>
    </row>
    <row r="55" spans="2:6">
      <c r="B55" s="20"/>
      <c r="C55" s="20"/>
      <c r="D55" s="21"/>
      <c r="E55" s="31">
        <f t="shared" si="5"/>
        <v>0</v>
      </c>
      <c r="F55" s="20"/>
    </row>
    <row r="56" spans="2:6">
      <c r="B56" s="20"/>
      <c r="C56" s="20"/>
      <c r="D56" s="21"/>
      <c r="E56" s="31">
        <f t="shared" si="5"/>
        <v>0</v>
      </c>
      <c r="F56" s="20"/>
    </row>
    <row r="57" spans="2:6">
      <c r="B57" s="20"/>
      <c r="C57" s="20"/>
      <c r="D57" s="21"/>
      <c r="E57" s="31">
        <f t="shared" si="5"/>
        <v>0</v>
      </c>
      <c r="F57" s="20"/>
    </row>
    <row r="58" spans="2:6">
      <c r="B58" s="20"/>
      <c r="C58" s="20"/>
      <c r="D58" s="21"/>
      <c r="E58" s="31">
        <f t="shared" si="5"/>
        <v>0</v>
      </c>
      <c r="F58" s="20"/>
    </row>
    <row r="59" spans="2:6">
      <c r="B59" s="20"/>
      <c r="C59" s="20"/>
      <c r="D59" s="21"/>
      <c r="E59" s="31">
        <f t="shared" si="5"/>
        <v>0</v>
      </c>
      <c r="F59" s="20"/>
    </row>
    <row r="60" spans="2:6">
      <c r="B60" s="20"/>
      <c r="C60" s="20"/>
      <c r="D60" s="21"/>
      <c r="E60" s="31">
        <f t="shared" si="5"/>
        <v>0</v>
      </c>
      <c r="F60" s="20"/>
    </row>
    <row r="61" spans="2:6">
      <c r="B61" s="20"/>
      <c r="C61" s="20"/>
      <c r="D61" s="21"/>
      <c r="E61" s="31">
        <f t="shared" si="5"/>
        <v>0</v>
      </c>
      <c r="F61" s="20"/>
    </row>
    <row r="62" spans="2:6">
      <c r="B62" s="20"/>
      <c r="C62" s="20"/>
      <c r="D62" s="21"/>
      <c r="E62" s="31">
        <f t="shared" si="5"/>
        <v>0</v>
      </c>
      <c r="F62" s="20"/>
    </row>
    <row r="63" spans="2:6">
      <c r="B63" s="20"/>
      <c r="C63" s="20"/>
      <c r="D63" s="21"/>
      <c r="E63" s="31">
        <f t="shared" si="5"/>
        <v>0</v>
      </c>
      <c r="F63" s="20"/>
    </row>
    <row r="64" spans="2:6">
      <c r="B64" s="20"/>
      <c r="C64" s="20"/>
      <c r="D64" s="21"/>
      <c r="E64" s="31">
        <f t="shared" si="5"/>
        <v>0</v>
      </c>
      <c r="F64" s="20"/>
    </row>
    <row r="65" spans="2:6">
      <c r="B65" s="20"/>
      <c r="C65" s="20"/>
      <c r="D65" s="21"/>
      <c r="E65" s="31">
        <f t="shared" si="5"/>
        <v>0</v>
      </c>
      <c r="F65" s="20"/>
    </row>
    <row r="66" spans="2:6">
      <c r="B66" s="20"/>
      <c r="C66" s="20"/>
      <c r="D66" s="21"/>
      <c r="E66" s="31">
        <f t="shared" si="5"/>
        <v>0</v>
      </c>
      <c r="F66" s="20"/>
    </row>
    <row r="67" spans="2:6">
      <c r="B67" s="20"/>
      <c r="C67" s="20"/>
      <c r="D67" s="21"/>
      <c r="E67" s="31">
        <f t="shared" si="5"/>
        <v>0</v>
      </c>
      <c r="F67" s="20"/>
    </row>
    <row r="68" spans="2:6">
      <c r="B68" s="20"/>
      <c r="C68" s="20"/>
      <c r="D68" s="21"/>
      <c r="E68" s="31">
        <f t="shared" si="5"/>
        <v>0</v>
      </c>
      <c r="F68" s="20"/>
    </row>
    <row r="69" spans="2:6">
      <c r="B69" s="20"/>
      <c r="C69" s="20"/>
      <c r="D69" s="21"/>
      <c r="E69" s="31">
        <f t="shared" si="5"/>
        <v>0</v>
      </c>
      <c r="F69" s="20"/>
    </row>
    <row r="70" spans="2:6">
      <c r="B70" s="20"/>
      <c r="C70" s="20"/>
      <c r="D70" s="21"/>
      <c r="E70" s="31">
        <f t="shared" si="5"/>
        <v>0</v>
      </c>
      <c r="F70" s="20"/>
    </row>
    <row r="71" spans="2:6">
      <c r="B71" s="20"/>
      <c r="C71" s="20"/>
      <c r="D71" s="21"/>
      <c r="E71" s="31">
        <f t="shared" si="5"/>
        <v>0</v>
      </c>
      <c r="F71" s="20"/>
    </row>
    <row r="72" spans="2:6">
      <c r="B72" s="20"/>
      <c r="C72" s="20"/>
      <c r="D72" s="21"/>
      <c r="E72" s="31">
        <f t="shared" si="5"/>
        <v>0</v>
      </c>
      <c r="F72" s="20"/>
    </row>
    <row r="73" spans="2:6">
      <c r="B73" s="20"/>
      <c r="C73" s="20"/>
      <c r="D73" s="21"/>
      <c r="E73" s="31">
        <f t="shared" si="5"/>
        <v>0</v>
      </c>
      <c r="F73" s="20"/>
    </row>
    <row r="74" spans="2:6">
      <c r="B74" s="20"/>
      <c r="C74" s="20"/>
      <c r="D74" s="21"/>
      <c r="E74" s="31">
        <f t="shared" si="5"/>
        <v>0</v>
      </c>
      <c r="F74" s="20"/>
    </row>
    <row r="75" spans="2:6">
      <c r="B75" s="20"/>
      <c r="C75" s="20"/>
      <c r="D75" s="21"/>
      <c r="E75" s="31">
        <f t="shared" si="5"/>
        <v>0</v>
      </c>
      <c r="F75" s="20"/>
    </row>
    <row r="76" spans="2:6">
      <c r="B76" s="20"/>
      <c r="C76" s="20"/>
      <c r="D76" s="21"/>
      <c r="E76" s="31">
        <f t="shared" si="5"/>
        <v>0</v>
      </c>
      <c r="F76" s="20"/>
    </row>
    <row r="77" spans="2:6">
      <c r="B77" s="20"/>
      <c r="C77" s="20"/>
      <c r="D77" s="21"/>
      <c r="E77" s="31">
        <f t="shared" si="5"/>
        <v>0</v>
      </c>
      <c r="F77" s="20"/>
    </row>
    <row r="78" spans="2:6">
      <c r="B78" s="20"/>
      <c r="C78" s="20"/>
      <c r="D78" s="21"/>
      <c r="E78" s="31">
        <f t="shared" si="5"/>
        <v>0</v>
      </c>
      <c r="F78" s="20"/>
    </row>
    <row r="79" spans="2:6">
      <c r="B79" s="20"/>
      <c r="C79" s="20"/>
      <c r="D79" s="21"/>
      <c r="E79" s="31">
        <f t="shared" si="5"/>
        <v>0</v>
      </c>
      <c r="F79" s="20"/>
    </row>
    <row r="80" spans="2:6">
      <c r="B80" s="20"/>
      <c r="C80" s="20"/>
      <c r="D80" s="21"/>
      <c r="E80" s="31">
        <f t="shared" si="5"/>
        <v>0</v>
      </c>
      <c r="F80" s="20"/>
    </row>
    <row r="81" spans="2:6">
      <c r="B81" s="20"/>
      <c r="C81" s="20"/>
      <c r="D81" s="21"/>
      <c r="E81" s="31">
        <f t="shared" si="5"/>
        <v>0</v>
      </c>
      <c r="F81" s="20"/>
    </row>
    <row r="82" spans="2:6">
      <c r="B82" s="20"/>
      <c r="C82" s="20"/>
      <c r="D82" s="21"/>
      <c r="E82" s="31">
        <f t="shared" si="5"/>
        <v>0</v>
      </c>
      <c r="F82" s="20"/>
    </row>
    <row r="83" spans="2:6">
      <c r="B83" s="20"/>
      <c r="C83" s="20"/>
      <c r="D83" s="21"/>
      <c r="E83" s="31">
        <f t="shared" si="5"/>
        <v>0</v>
      </c>
      <c r="F83" s="20"/>
    </row>
    <row r="84" spans="2:6">
      <c r="B84" s="20"/>
      <c r="C84" s="20"/>
      <c r="D84" s="21"/>
      <c r="E84" s="31">
        <f t="shared" si="5"/>
        <v>0</v>
      </c>
      <c r="F84" s="20"/>
    </row>
    <row r="85" spans="2:6">
      <c r="B85" s="20"/>
      <c r="C85" s="20"/>
      <c r="D85" s="21"/>
      <c r="E85" s="31">
        <f t="shared" si="5"/>
        <v>0</v>
      </c>
      <c r="F85" s="20"/>
    </row>
    <row r="86" spans="2:6">
      <c r="B86" s="20"/>
      <c r="C86" s="20"/>
      <c r="D86" s="21"/>
      <c r="E86" s="31">
        <f t="shared" si="5"/>
        <v>0</v>
      </c>
      <c r="F86" s="20"/>
    </row>
    <row r="87" spans="2:6">
      <c r="B87" s="20"/>
      <c r="C87" s="20"/>
      <c r="D87" s="21"/>
      <c r="E87" s="31">
        <f t="shared" si="5"/>
        <v>0</v>
      </c>
      <c r="F87" s="20"/>
    </row>
    <row r="88" spans="2:6">
      <c r="B88" s="20"/>
      <c r="C88" s="20"/>
      <c r="D88" s="21"/>
      <c r="E88" s="31">
        <f t="shared" si="5"/>
        <v>0</v>
      </c>
      <c r="F88" s="20"/>
    </row>
    <row r="89" spans="2:6">
      <c r="B89" s="20"/>
      <c r="C89" s="20"/>
      <c r="D89" s="21"/>
      <c r="E89" s="31">
        <f t="shared" si="5"/>
        <v>0</v>
      </c>
      <c r="F89" s="20"/>
    </row>
    <row r="90" spans="2:6">
      <c r="B90" s="20"/>
      <c r="C90" s="20"/>
      <c r="D90" s="21"/>
      <c r="E90" s="31">
        <f t="shared" si="5"/>
        <v>0</v>
      </c>
      <c r="F90" s="20"/>
    </row>
    <row r="91" spans="2:6">
      <c r="B91" s="20"/>
      <c r="C91" s="20"/>
      <c r="D91" s="21"/>
      <c r="E91" s="31">
        <f t="shared" si="5"/>
        <v>0</v>
      </c>
      <c r="F91" s="20"/>
    </row>
    <row r="92" spans="2:6">
      <c r="B92" s="20"/>
      <c r="C92" s="20"/>
      <c r="D92" s="21"/>
      <c r="E92" s="31">
        <f t="shared" si="5"/>
        <v>0</v>
      </c>
      <c r="F92" s="20"/>
    </row>
    <row r="93" spans="2:6">
      <c r="B93" s="20"/>
      <c r="C93" s="20"/>
      <c r="D93" s="21"/>
      <c r="E93" s="31">
        <f t="shared" si="5"/>
        <v>0</v>
      </c>
      <c r="F93" s="20"/>
    </row>
    <row r="94" spans="2:6">
      <c r="B94" s="20"/>
      <c r="C94" s="20"/>
      <c r="D94" s="21"/>
      <c r="E94" s="31">
        <f t="shared" si="5"/>
        <v>0</v>
      </c>
      <c r="F94" s="20"/>
    </row>
    <row r="95" spans="2:6">
      <c r="B95" s="20"/>
      <c r="C95" s="20"/>
      <c r="D95" s="21"/>
      <c r="E95" s="31">
        <f t="shared" si="5"/>
        <v>0</v>
      </c>
      <c r="F95" s="20"/>
    </row>
    <row r="96" spans="2:6">
      <c r="B96" s="20"/>
      <c r="C96" s="20"/>
      <c r="D96" s="21"/>
      <c r="E96" s="31">
        <f t="shared" si="5"/>
        <v>0</v>
      </c>
      <c r="F96" s="20"/>
    </row>
    <row r="97" spans="2:6">
      <c r="B97" s="20"/>
      <c r="C97" s="20"/>
      <c r="D97" s="21"/>
      <c r="E97" s="31">
        <f t="shared" si="5"/>
        <v>0</v>
      </c>
      <c r="F97" s="20"/>
    </row>
    <row r="98" spans="2:6">
      <c r="B98" s="20"/>
      <c r="C98" s="20"/>
      <c r="D98" s="21"/>
      <c r="E98" s="31">
        <f t="shared" si="5"/>
        <v>0</v>
      </c>
      <c r="F98" s="20"/>
    </row>
    <row r="99" spans="2:6">
      <c r="B99" s="20"/>
      <c r="C99" s="20"/>
      <c r="D99" s="21"/>
      <c r="E99" s="31">
        <f t="shared" si="5"/>
        <v>0</v>
      </c>
      <c r="F99" s="20"/>
    </row>
    <row r="100" spans="2:6">
      <c r="B100" s="20"/>
      <c r="C100" s="20"/>
      <c r="D100" s="21"/>
      <c r="E100" s="31">
        <f t="shared" si="5"/>
        <v>0</v>
      </c>
      <c r="F100" s="20"/>
    </row>
    <row r="101" spans="2:6">
      <c r="B101" s="20"/>
      <c r="C101" s="20"/>
      <c r="D101" s="21"/>
      <c r="E101" s="31">
        <f t="shared" si="5"/>
        <v>0</v>
      </c>
      <c r="F101" s="20"/>
    </row>
    <row r="102" spans="2:6">
      <c r="B102" s="20"/>
      <c r="C102" s="20"/>
      <c r="D102" s="21"/>
      <c r="E102" s="31">
        <f t="shared" si="5"/>
        <v>0</v>
      </c>
      <c r="F102" s="20"/>
    </row>
    <row r="103" spans="2:6">
      <c r="B103" s="20"/>
      <c r="C103" s="20"/>
      <c r="D103" s="21"/>
      <c r="E103" s="31">
        <f t="shared" si="5"/>
        <v>0</v>
      </c>
      <c r="F103" s="20"/>
    </row>
    <row r="104" spans="2:6">
      <c r="B104" s="20"/>
      <c r="C104" s="20"/>
      <c r="D104" s="21"/>
      <c r="E104" s="31">
        <f t="shared" si="5"/>
        <v>0</v>
      </c>
      <c r="F104" s="20"/>
    </row>
    <row r="105" spans="2:6">
      <c r="B105" s="20"/>
      <c r="C105" s="20"/>
      <c r="D105" s="21"/>
      <c r="E105" s="31">
        <f t="shared" si="5"/>
        <v>0</v>
      </c>
      <c r="F105" s="20"/>
    </row>
    <row r="106" spans="2:6">
      <c r="B106" s="20"/>
      <c r="C106" s="20"/>
      <c r="D106" s="21"/>
      <c r="E106" s="31">
        <f t="shared" si="5"/>
        <v>0</v>
      </c>
      <c r="F106" s="20"/>
    </row>
    <row r="107" spans="2:6">
      <c r="B107" s="20"/>
      <c r="C107" s="20"/>
      <c r="D107" s="21"/>
      <c r="E107" s="31">
        <f t="shared" ref="E107:E119" si="6">D107*0.8</f>
        <v>0</v>
      </c>
      <c r="F107" s="20"/>
    </row>
    <row r="108" spans="2:6">
      <c r="B108" s="20"/>
      <c r="C108" s="20"/>
      <c r="D108" s="21"/>
      <c r="E108" s="31">
        <f t="shared" si="6"/>
        <v>0</v>
      </c>
      <c r="F108" s="20"/>
    </row>
    <row r="109" spans="2:6">
      <c r="B109" s="20"/>
      <c r="C109" s="20"/>
      <c r="D109" s="21"/>
      <c r="E109" s="31">
        <f t="shared" si="6"/>
        <v>0</v>
      </c>
      <c r="F109" s="20"/>
    </row>
    <row r="110" spans="2:6">
      <c r="B110" s="20"/>
      <c r="C110" s="20"/>
      <c r="D110" s="21"/>
      <c r="E110" s="31">
        <f t="shared" si="6"/>
        <v>0</v>
      </c>
      <c r="F110" s="20"/>
    </row>
    <row r="111" spans="2:6">
      <c r="B111" s="20"/>
      <c r="C111" s="20"/>
      <c r="D111" s="21"/>
      <c r="E111" s="31">
        <f t="shared" si="6"/>
        <v>0</v>
      </c>
      <c r="F111" s="20"/>
    </row>
    <row r="112" spans="2:6">
      <c r="B112" s="20"/>
      <c r="C112" s="20"/>
      <c r="D112" s="21"/>
      <c r="E112" s="31">
        <f t="shared" si="6"/>
        <v>0</v>
      </c>
      <c r="F112" s="20"/>
    </row>
    <row r="113" spans="2:6">
      <c r="B113" s="20"/>
      <c r="C113" s="20"/>
      <c r="D113" s="21"/>
      <c r="E113" s="31">
        <f t="shared" si="6"/>
        <v>0</v>
      </c>
      <c r="F113" s="20"/>
    </row>
    <row r="114" spans="2:6">
      <c r="B114" s="20"/>
      <c r="C114" s="20"/>
      <c r="D114" s="21"/>
      <c r="E114" s="31">
        <f t="shared" si="6"/>
        <v>0</v>
      </c>
      <c r="F114" s="20"/>
    </row>
    <row r="115" spans="2:6">
      <c r="B115" s="20"/>
      <c r="C115" s="20"/>
      <c r="D115" s="21"/>
      <c r="E115" s="31">
        <f t="shared" si="6"/>
        <v>0</v>
      </c>
      <c r="F115" s="20"/>
    </row>
    <row r="116" spans="2:6">
      <c r="B116" s="20"/>
      <c r="C116" s="20"/>
      <c r="D116" s="21"/>
      <c r="E116" s="31">
        <f t="shared" si="6"/>
        <v>0</v>
      </c>
      <c r="F116" s="20"/>
    </row>
    <row r="117" spans="2:6">
      <c r="B117" s="20"/>
      <c r="C117" s="20"/>
      <c r="D117" s="21"/>
      <c r="E117" s="31">
        <f t="shared" si="6"/>
        <v>0</v>
      </c>
      <c r="F117" s="20"/>
    </row>
    <row r="118" spans="2:6">
      <c r="B118" s="20"/>
      <c r="C118" s="20"/>
      <c r="D118" s="21"/>
      <c r="E118" s="31">
        <f t="shared" si="6"/>
        <v>0</v>
      </c>
      <c r="F118" s="20"/>
    </row>
    <row r="119" spans="2:6">
      <c r="B119" s="20"/>
      <c r="C119" s="20"/>
      <c r="D119" s="21"/>
      <c r="E119" s="31">
        <f t="shared" si="6"/>
        <v>0</v>
      </c>
      <c r="F119" s="20"/>
    </row>
    <row r="120" spans="2:6">
      <c r="B120" s="33" t="s">
        <v>64</v>
      </c>
      <c r="C120" s="20"/>
      <c r="D120" s="37">
        <f>SUM(D42:D119)</f>
        <v>0</v>
      </c>
      <c r="E120" s="38">
        <f>SUM(E42:E119)</f>
        <v>0</v>
      </c>
      <c r="F120" s="20"/>
    </row>
    <row r="123" spans="2:6">
      <c r="B123" s="57" t="s">
        <v>95</v>
      </c>
    </row>
    <row r="124" spans="2:6">
      <c r="B124" s="20" t="s">
        <v>93</v>
      </c>
      <c r="C124" s="20"/>
      <c r="D124" s="20" t="s">
        <v>94</v>
      </c>
    </row>
    <row r="125" spans="2:6">
      <c r="B125" s="20"/>
      <c r="C125" s="20"/>
      <c r="D125" s="20"/>
    </row>
    <row r="126" spans="2:6">
      <c r="B126" s="20"/>
      <c r="C126" s="20"/>
      <c r="D126" s="20"/>
    </row>
    <row r="127" spans="2:6">
      <c r="B127" s="20"/>
      <c r="C127" s="20"/>
      <c r="D127" s="20"/>
    </row>
  </sheetData>
  <sheetProtection algorithmName="SHA-512" hashValue="8q8rheu26ebU03D0CpHTuLUM45xEGfLe6tKEnNrMfBfNZD/t0vRDfTc7BA+q+yEIL70c3+Z+qP5nh3V0SbWryw==" saltValue="P6bl9dd7F+y/nYaAfDwoGQ==" spinCount="100000" sheet="1" insertRows="0" deleteRows="0" selectLockedCells="1"/>
  <mergeCells count="1">
    <mergeCell ref="G7:G17"/>
  </mergeCells>
  <conditionalFormatting sqref="E8:F17">
    <cfRule type="cellIs" dxfId="4" priority="1" operator="lessThan">
      <formula>0</formula>
    </cfRule>
  </conditionalFormatting>
  <dataValidations count="2">
    <dataValidation type="list" allowBlank="1" showInputMessage="1" showErrorMessage="1" errorTitle="Invalid entry" error="Please select type from drop down menu only - enter specifics into desciption field " promptTitle="Please select from dropdown menu" sqref="B42" xr:uid="{49CA4A1B-5E2D-4898-BE13-C9BAD2ACA5E5}">
      <formula1>typelist</formula1>
    </dataValidation>
    <dataValidation type="list" allowBlank="1" showInputMessage="1" showErrorMessage="1" errorTitle="Invalid entry" error="Please select type from drop down menu only - enter specifics into desciption field " sqref="B43:B119" xr:uid="{D6EF40E7-558A-4662-A459-83DB8A10C3E1}">
      <formula1>typelist</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582ED-881B-4247-A312-BC3A611F339E}">
  <dimension ref="B1:G120"/>
  <sheetViews>
    <sheetView zoomScale="90" zoomScaleNormal="90" workbookViewId="0">
      <selection activeCell="B42" sqref="B42:D42"/>
    </sheetView>
  </sheetViews>
  <sheetFormatPr defaultColWidth="8.81640625" defaultRowHeight="14.5"/>
  <cols>
    <col min="1" max="1" width="2.453125" style="25" customWidth="1"/>
    <col min="2" max="2" width="42.81640625" style="25" bestFit="1" customWidth="1"/>
    <col min="3" max="3" width="42.81640625" style="25" customWidth="1"/>
    <col min="4" max="4" width="28.7265625" style="25" customWidth="1"/>
    <col min="5" max="6" width="21" style="24" customWidth="1"/>
    <col min="7" max="7" width="57.1796875" style="25" customWidth="1"/>
    <col min="8" max="8" width="9.1796875" style="25" customWidth="1"/>
    <col min="9" max="16384" width="8.81640625" style="25"/>
  </cols>
  <sheetData>
    <row r="1" spans="2:7">
      <c r="D1" s="24"/>
    </row>
    <row r="2" spans="2:7" ht="21.5" thickBot="1">
      <c r="B2" s="22" t="s">
        <v>34</v>
      </c>
      <c r="C2" s="22"/>
      <c r="D2" s="23"/>
    </row>
    <row r="3" spans="2:7" ht="21">
      <c r="B3" s="22" t="s">
        <v>35</v>
      </c>
      <c r="C3" s="22"/>
      <c r="D3" s="24"/>
      <c r="F3" s="26" t="s">
        <v>36</v>
      </c>
    </row>
    <row r="4" spans="2:7" ht="21.5" thickBot="1">
      <c r="B4" s="22" t="s">
        <v>25</v>
      </c>
      <c r="C4" s="22"/>
      <c r="D4" s="24"/>
      <c r="F4" s="28">
        <f ca="1">D17</f>
        <v>0</v>
      </c>
    </row>
    <row r="5" spans="2:7" ht="21">
      <c r="B5" s="22" t="s">
        <v>37</v>
      </c>
      <c r="C5" s="22"/>
      <c r="D5" s="24"/>
    </row>
    <row r="7" spans="2:7" ht="15.5">
      <c r="B7" s="29" t="s">
        <v>38</v>
      </c>
      <c r="C7" s="29" t="s">
        <v>39</v>
      </c>
      <c r="D7" s="29" t="s">
        <v>40</v>
      </c>
      <c r="E7" s="29" t="s">
        <v>41</v>
      </c>
      <c r="F7" s="29" t="s">
        <v>42</v>
      </c>
    </row>
    <row r="8" spans="2:7">
      <c r="B8" s="20" t="s">
        <v>44</v>
      </c>
      <c r="C8" s="21"/>
      <c r="D8" s="39">
        <f ca="1">SUMIF($B$42:$B$120, "personnel", $E$42:$E$119)</f>
        <v>0</v>
      </c>
      <c r="E8" s="39">
        <f ca="1">C8-D8</f>
        <v>0</v>
      </c>
      <c r="F8" s="40" t="e">
        <f ca="1">E8/C8</f>
        <v>#DIV/0!</v>
      </c>
      <c r="G8" s="65" t="s">
        <v>3</v>
      </c>
    </row>
    <row r="9" spans="2:7">
      <c r="B9" s="20" t="s">
        <v>45</v>
      </c>
      <c r="C9" s="21"/>
      <c r="D9" s="39">
        <f ca="1">SUMIF($B$42:$B$120, "equipment", $E$42:$E$119)</f>
        <v>0</v>
      </c>
      <c r="E9" s="39">
        <f t="shared" ref="E9:E16" ca="1" si="0">C9-D9</f>
        <v>0</v>
      </c>
      <c r="F9" s="40" t="e">
        <f t="shared" ref="F9:F16" ca="1" si="1">E9/C9</f>
        <v>#DIV/0!</v>
      </c>
      <c r="G9" s="65"/>
    </row>
    <row r="10" spans="2:7">
      <c r="B10" s="20" t="s">
        <v>46</v>
      </c>
      <c r="C10" s="21"/>
      <c r="D10" s="39">
        <f ca="1">SUMIF($B$42:$B$120, "consumables", $E$42:$E$119)</f>
        <v>0</v>
      </c>
      <c r="E10" s="39">
        <f t="shared" ca="1" si="0"/>
        <v>0</v>
      </c>
      <c r="F10" s="40" t="e">
        <f t="shared" ca="1" si="1"/>
        <v>#DIV/0!</v>
      </c>
      <c r="G10" s="65"/>
    </row>
    <row r="11" spans="2:7">
      <c r="B11" s="20" t="s">
        <v>47</v>
      </c>
      <c r="C11" s="21"/>
      <c r="D11" s="39">
        <f ca="1">SUMIF($B$42:$B$120, "travel", $E$42:$E$119)</f>
        <v>0</v>
      </c>
      <c r="E11" s="39">
        <f t="shared" ca="1" si="0"/>
        <v>0</v>
      </c>
      <c r="F11" s="40" t="e">
        <f t="shared" ca="1" si="1"/>
        <v>#DIV/0!</v>
      </c>
      <c r="G11" s="65"/>
    </row>
    <row r="12" spans="2:7">
      <c r="B12" s="20" t="s">
        <v>48</v>
      </c>
      <c r="C12" s="21"/>
      <c r="D12" s="39">
        <f ca="1">SUMIF($B$42:$B$120, "other", $E$42:$E$119)</f>
        <v>0</v>
      </c>
      <c r="E12" s="39">
        <f t="shared" ca="1" si="0"/>
        <v>0</v>
      </c>
      <c r="F12" s="40" t="e">
        <f t="shared" ca="1" si="1"/>
        <v>#DIV/0!</v>
      </c>
      <c r="G12" s="65"/>
    </row>
    <row r="13" spans="2:7">
      <c r="B13" s="20" t="s">
        <v>49</v>
      </c>
      <c r="C13" s="21"/>
      <c r="D13" s="39">
        <f ca="1">SUMIF($B$42:$B$120, "indirects", $E$42:$E$119)</f>
        <v>0</v>
      </c>
      <c r="E13" s="39">
        <f t="shared" ca="1" si="0"/>
        <v>0</v>
      </c>
      <c r="F13" s="40" t="e">
        <f t="shared" ca="1" si="1"/>
        <v>#DIV/0!</v>
      </c>
      <c r="G13" s="65"/>
    </row>
    <row r="14" spans="2:7">
      <c r="B14" s="20" t="s">
        <v>50</v>
      </c>
      <c r="C14" s="21"/>
      <c r="D14" s="39">
        <f>E38</f>
        <v>0</v>
      </c>
      <c r="E14" s="39">
        <f t="shared" si="0"/>
        <v>0</v>
      </c>
      <c r="F14" s="40" t="e">
        <f t="shared" si="1"/>
        <v>#DIV/0!</v>
      </c>
      <c r="G14" s="65"/>
    </row>
    <row r="15" spans="2:7">
      <c r="B15" s="20" t="s">
        <v>51</v>
      </c>
      <c r="C15" s="21"/>
      <c r="D15" s="39">
        <f>E30</f>
        <v>0</v>
      </c>
      <c r="E15" s="39">
        <f t="shared" si="0"/>
        <v>0</v>
      </c>
      <c r="F15" s="40" t="e">
        <f t="shared" si="1"/>
        <v>#DIV/0!</v>
      </c>
      <c r="G15" s="65"/>
    </row>
    <row r="16" spans="2:7">
      <c r="B16" s="20" t="s">
        <v>52</v>
      </c>
      <c r="C16" s="21"/>
      <c r="D16" s="39">
        <f ca="1">SUMIF($B$42:$B$120, "non-royce facilities", $E$42:$E$119)</f>
        <v>0</v>
      </c>
      <c r="E16" s="39">
        <f t="shared" ca="1" si="0"/>
        <v>0</v>
      </c>
      <c r="F16" s="40" t="e">
        <f t="shared" ca="1" si="1"/>
        <v>#DIV/0!</v>
      </c>
      <c r="G16" s="65"/>
    </row>
    <row r="17" spans="2:6">
      <c r="B17" s="33" t="s">
        <v>53</v>
      </c>
      <c r="C17" s="37">
        <f>SUM(C8:C16)</f>
        <v>0</v>
      </c>
      <c r="D17" s="42">
        <f t="shared" ref="D17:E17" ca="1" si="2">SUM(D8:D16)</f>
        <v>0</v>
      </c>
      <c r="E17" s="42">
        <f t="shared" ca="1" si="2"/>
        <v>0</v>
      </c>
      <c r="F17" s="43"/>
    </row>
    <row r="19" spans="2:6" ht="15.5">
      <c r="B19" s="29" t="s">
        <v>54</v>
      </c>
      <c r="C19" s="29"/>
      <c r="D19" s="29"/>
      <c r="E19" s="29"/>
      <c r="F19" s="29"/>
    </row>
    <row r="20" spans="2:6" ht="15.5">
      <c r="B20" s="29" t="s">
        <v>55</v>
      </c>
      <c r="C20" s="29" t="s">
        <v>56</v>
      </c>
      <c r="D20" s="29" t="s">
        <v>57</v>
      </c>
      <c r="E20" s="29" t="s">
        <v>58</v>
      </c>
      <c r="F20" s="29" t="s">
        <v>59</v>
      </c>
    </row>
    <row r="21" spans="2:6">
      <c r="B21" s="20"/>
      <c r="C21" s="20"/>
      <c r="D21" s="21"/>
      <c r="E21" s="31">
        <f>D21</f>
        <v>0</v>
      </c>
      <c r="F21" s="20"/>
    </row>
    <row r="22" spans="2:6">
      <c r="B22" s="20"/>
      <c r="C22" s="20"/>
      <c r="D22" s="21"/>
      <c r="E22" s="31">
        <f t="shared" ref="E22:E29" si="3">D22</f>
        <v>0</v>
      </c>
      <c r="F22" s="20"/>
    </row>
    <row r="23" spans="2:6">
      <c r="B23" s="20"/>
      <c r="C23" s="20"/>
      <c r="D23" s="21"/>
      <c r="E23" s="31">
        <f t="shared" si="3"/>
        <v>0</v>
      </c>
      <c r="F23" s="20"/>
    </row>
    <row r="24" spans="2:6">
      <c r="B24" s="20"/>
      <c r="C24" s="20"/>
      <c r="D24" s="21"/>
      <c r="E24" s="31">
        <f t="shared" si="3"/>
        <v>0</v>
      </c>
      <c r="F24" s="20"/>
    </row>
    <row r="25" spans="2:6">
      <c r="B25" s="20"/>
      <c r="C25" s="20"/>
      <c r="D25" s="21"/>
      <c r="E25" s="31">
        <f t="shared" si="3"/>
        <v>0</v>
      </c>
      <c r="F25" s="20"/>
    </row>
    <row r="26" spans="2:6">
      <c r="B26" s="20"/>
      <c r="C26" s="20"/>
      <c r="D26" s="21"/>
      <c r="E26" s="31">
        <f t="shared" si="3"/>
        <v>0</v>
      </c>
      <c r="F26" s="20"/>
    </row>
    <row r="27" spans="2:6">
      <c r="B27" s="20"/>
      <c r="C27" s="20"/>
      <c r="D27" s="21"/>
      <c r="E27" s="31">
        <f t="shared" si="3"/>
        <v>0</v>
      </c>
      <c r="F27" s="20"/>
    </row>
    <row r="28" spans="2:6">
      <c r="B28" s="20"/>
      <c r="C28" s="20"/>
      <c r="D28" s="21"/>
      <c r="E28" s="31">
        <f t="shared" si="3"/>
        <v>0</v>
      </c>
      <c r="F28" s="20"/>
    </row>
    <row r="29" spans="2:6">
      <c r="B29" s="20"/>
      <c r="C29" s="20"/>
      <c r="D29" s="21"/>
      <c r="E29" s="31">
        <f t="shared" si="3"/>
        <v>0</v>
      </c>
      <c r="F29" s="20"/>
    </row>
    <row r="30" spans="2:6">
      <c r="B30" s="33" t="s">
        <v>104</v>
      </c>
      <c r="C30" s="20"/>
      <c r="D30" s="37">
        <f>SUM(D21:D29)</f>
        <v>0</v>
      </c>
      <c r="E30" s="38">
        <f>SUM(E21:E29)</f>
        <v>0</v>
      </c>
      <c r="F30" s="20"/>
    </row>
    <row r="31" spans="2:6">
      <c r="D31" s="24"/>
      <c r="F31" s="25"/>
    </row>
    <row r="32" spans="2:6" ht="15.5">
      <c r="B32" s="29" t="s">
        <v>100</v>
      </c>
      <c r="C32" s="29"/>
      <c r="D32" s="29"/>
      <c r="E32" s="29"/>
      <c r="F32" s="29"/>
    </row>
    <row r="33" spans="2:6" ht="15.5">
      <c r="B33" s="29" t="s">
        <v>101</v>
      </c>
      <c r="C33" s="29" t="s">
        <v>56</v>
      </c>
      <c r="D33" s="29" t="s">
        <v>57</v>
      </c>
      <c r="E33" s="29" t="s">
        <v>58</v>
      </c>
      <c r="F33" s="29" t="s">
        <v>59</v>
      </c>
    </row>
    <row r="34" spans="2:6">
      <c r="B34" s="20"/>
      <c r="C34" s="20"/>
      <c r="D34" s="21"/>
      <c r="E34" s="31">
        <f>D34</f>
        <v>0</v>
      </c>
      <c r="F34" s="20"/>
    </row>
    <row r="35" spans="2:6">
      <c r="B35" s="20"/>
      <c r="C35" s="20"/>
      <c r="D35" s="21"/>
      <c r="E35" s="31">
        <f t="shared" ref="E35:E37" si="4">D35</f>
        <v>0</v>
      </c>
      <c r="F35" s="20"/>
    </row>
    <row r="36" spans="2:6">
      <c r="B36" s="20"/>
      <c r="C36" s="20"/>
      <c r="D36" s="21"/>
      <c r="E36" s="31">
        <f t="shared" si="4"/>
        <v>0</v>
      </c>
      <c r="F36" s="20"/>
    </row>
    <row r="37" spans="2:6">
      <c r="B37" s="20"/>
      <c r="C37" s="20"/>
      <c r="D37" s="21"/>
      <c r="E37" s="31">
        <f t="shared" si="4"/>
        <v>0</v>
      </c>
      <c r="F37" s="20"/>
    </row>
    <row r="38" spans="2:6">
      <c r="B38" s="33" t="s">
        <v>102</v>
      </c>
      <c r="C38" s="20"/>
      <c r="D38" s="37">
        <f>SUM(D34:D37)</f>
        <v>0</v>
      </c>
      <c r="E38" s="38">
        <f>SUM(E34:E37)</f>
        <v>0</v>
      </c>
      <c r="F38" s="20"/>
    </row>
    <row r="39" spans="2:6">
      <c r="D39" s="24"/>
      <c r="F39" s="25"/>
    </row>
    <row r="40" spans="2:6" ht="15.5">
      <c r="B40" s="29" t="s">
        <v>61</v>
      </c>
      <c r="C40" s="29"/>
      <c r="D40" s="29"/>
      <c r="E40" s="29"/>
      <c r="F40" s="29"/>
    </row>
    <row r="41" spans="2:6" s="30" customFormat="1" ht="15.5">
      <c r="B41" s="29" t="s">
        <v>62</v>
      </c>
      <c r="C41" s="29" t="s">
        <v>56</v>
      </c>
      <c r="D41" s="29" t="s">
        <v>57</v>
      </c>
      <c r="E41" s="29" t="s">
        <v>58</v>
      </c>
      <c r="F41" s="29" t="s">
        <v>59</v>
      </c>
    </row>
    <row r="42" spans="2:6">
      <c r="B42" s="20"/>
      <c r="C42" s="20"/>
      <c r="D42" s="21"/>
      <c r="E42" s="31">
        <f>D42</f>
        <v>0</v>
      </c>
      <c r="F42" s="20"/>
    </row>
    <row r="43" spans="2:6">
      <c r="B43" s="20"/>
      <c r="C43" s="20"/>
      <c r="D43" s="21"/>
      <c r="E43" s="31">
        <f t="shared" ref="E43:E106" si="5">D43</f>
        <v>0</v>
      </c>
      <c r="F43" s="20"/>
    </row>
    <row r="44" spans="2:6">
      <c r="B44" s="20"/>
      <c r="C44" s="20"/>
      <c r="D44" s="21"/>
      <c r="E44" s="31">
        <f t="shared" si="5"/>
        <v>0</v>
      </c>
      <c r="F44" s="20"/>
    </row>
    <row r="45" spans="2:6">
      <c r="B45" s="20"/>
      <c r="C45" s="20"/>
      <c r="D45" s="21"/>
      <c r="E45" s="31">
        <f t="shared" si="5"/>
        <v>0</v>
      </c>
      <c r="F45" s="20"/>
    </row>
    <row r="46" spans="2:6">
      <c r="B46" s="20"/>
      <c r="C46" s="20"/>
      <c r="D46" s="21"/>
      <c r="E46" s="31">
        <f t="shared" si="5"/>
        <v>0</v>
      </c>
      <c r="F46" s="20"/>
    </row>
    <row r="47" spans="2:6">
      <c r="B47" s="20"/>
      <c r="C47" s="20"/>
      <c r="D47" s="21"/>
      <c r="E47" s="31">
        <f t="shared" si="5"/>
        <v>0</v>
      </c>
      <c r="F47" s="20"/>
    </row>
    <row r="48" spans="2:6">
      <c r="B48" s="20"/>
      <c r="C48" s="20"/>
      <c r="D48" s="21"/>
      <c r="E48" s="31">
        <f t="shared" si="5"/>
        <v>0</v>
      </c>
      <c r="F48" s="20"/>
    </row>
    <row r="49" spans="2:6">
      <c r="B49" s="20"/>
      <c r="C49" s="20"/>
      <c r="D49" s="21"/>
      <c r="E49" s="31">
        <f t="shared" si="5"/>
        <v>0</v>
      </c>
      <c r="F49" s="20"/>
    </row>
    <row r="50" spans="2:6">
      <c r="B50" s="20"/>
      <c r="C50" s="20"/>
      <c r="D50" s="21"/>
      <c r="E50" s="31">
        <f t="shared" si="5"/>
        <v>0</v>
      </c>
      <c r="F50" s="20"/>
    </row>
    <row r="51" spans="2:6">
      <c r="B51" s="20"/>
      <c r="C51" s="20"/>
      <c r="D51" s="21"/>
      <c r="E51" s="31">
        <f t="shared" si="5"/>
        <v>0</v>
      </c>
      <c r="F51" s="20"/>
    </row>
    <row r="52" spans="2:6">
      <c r="B52" s="20"/>
      <c r="C52" s="20"/>
      <c r="D52" s="21"/>
      <c r="E52" s="31">
        <f t="shared" si="5"/>
        <v>0</v>
      </c>
      <c r="F52" s="20"/>
    </row>
    <row r="53" spans="2:6">
      <c r="B53" s="20"/>
      <c r="C53" s="20"/>
      <c r="D53" s="21"/>
      <c r="E53" s="31">
        <f t="shared" si="5"/>
        <v>0</v>
      </c>
      <c r="F53" s="20"/>
    </row>
    <row r="54" spans="2:6">
      <c r="B54" s="20"/>
      <c r="C54" s="20"/>
      <c r="D54" s="21"/>
      <c r="E54" s="31">
        <f t="shared" si="5"/>
        <v>0</v>
      </c>
      <c r="F54" s="20"/>
    </row>
    <row r="55" spans="2:6">
      <c r="B55" s="20"/>
      <c r="C55" s="20"/>
      <c r="D55" s="21"/>
      <c r="E55" s="31">
        <f t="shared" si="5"/>
        <v>0</v>
      </c>
      <c r="F55" s="20"/>
    </row>
    <row r="56" spans="2:6">
      <c r="B56" s="20"/>
      <c r="C56" s="20"/>
      <c r="D56" s="21"/>
      <c r="E56" s="31">
        <f t="shared" si="5"/>
        <v>0</v>
      </c>
      <c r="F56" s="20"/>
    </row>
    <row r="57" spans="2:6">
      <c r="B57" s="20"/>
      <c r="C57" s="20"/>
      <c r="D57" s="21"/>
      <c r="E57" s="31">
        <f t="shared" si="5"/>
        <v>0</v>
      </c>
      <c r="F57" s="20"/>
    </row>
    <row r="58" spans="2:6">
      <c r="B58" s="20"/>
      <c r="C58" s="20"/>
      <c r="D58" s="21"/>
      <c r="E58" s="31">
        <f t="shared" si="5"/>
        <v>0</v>
      </c>
      <c r="F58" s="20"/>
    </row>
    <row r="59" spans="2:6">
      <c r="B59" s="20"/>
      <c r="C59" s="20"/>
      <c r="D59" s="21"/>
      <c r="E59" s="31">
        <f t="shared" si="5"/>
        <v>0</v>
      </c>
      <c r="F59" s="20"/>
    </row>
    <row r="60" spans="2:6">
      <c r="B60" s="20"/>
      <c r="C60" s="20"/>
      <c r="D60" s="21"/>
      <c r="E60" s="31">
        <f t="shared" si="5"/>
        <v>0</v>
      </c>
      <c r="F60" s="20"/>
    </row>
    <row r="61" spans="2:6">
      <c r="B61" s="20"/>
      <c r="C61" s="20"/>
      <c r="D61" s="21"/>
      <c r="E61" s="31">
        <f t="shared" si="5"/>
        <v>0</v>
      </c>
      <c r="F61" s="20"/>
    </row>
    <row r="62" spans="2:6">
      <c r="B62" s="20"/>
      <c r="C62" s="20"/>
      <c r="D62" s="21"/>
      <c r="E62" s="31">
        <f t="shared" si="5"/>
        <v>0</v>
      </c>
      <c r="F62" s="20"/>
    </row>
    <row r="63" spans="2:6">
      <c r="B63" s="20"/>
      <c r="C63" s="20"/>
      <c r="D63" s="21"/>
      <c r="E63" s="31">
        <f t="shared" si="5"/>
        <v>0</v>
      </c>
      <c r="F63" s="20"/>
    </row>
    <row r="64" spans="2:6">
      <c r="B64" s="20"/>
      <c r="C64" s="20"/>
      <c r="D64" s="21"/>
      <c r="E64" s="31">
        <f t="shared" si="5"/>
        <v>0</v>
      </c>
      <c r="F64" s="20"/>
    </row>
    <row r="65" spans="2:6">
      <c r="B65" s="20"/>
      <c r="C65" s="20"/>
      <c r="D65" s="21"/>
      <c r="E65" s="31">
        <f t="shared" si="5"/>
        <v>0</v>
      </c>
      <c r="F65" s="20"/>
    </row>
    <row r="66" spans="2:6">
      <c r="B66" s="20"/>
      <c r="C66" s="20"/>
      <c r="D66" s="21"/>
      <c r="E66" s="31">
        <f t="shared" si="5"/>
        <v>0</v>
      </c>
      <c r="F66" s="20"/>
    </row>
    <row r="67" spans="2:6">
      <c r="B67" s="20"/>
      <c r="C67" s="20"/>
      <c r="D67" s="21"/>
      <c r="E67" s="31">
        <f t="shared" si="5"/>
        <v>0</v>
      </c>
      <c r="F67" s="20"/>
    </row>
    <row r="68" spans="2:6">
      <c r="B68" s="20"/>
      <c r="C68" s="20"/>
      <c r="D68" s="21"/>
      <c r="E68" s="31">
        <f t="shared" si="5"/>
        <v>0</v>
      </c>
      <c r="F68" s="20"/>
    </row>
    <row r="69" spans="2:6">
      <c r="B69" s="20"/>
      <c r="C69" s="20"/>
      <c r="D69" s="21"/>
      <c r="E69" s="31">
        <f t="shared" si="5"/>
        <v>0</v>
      </c>
      <c r="F69" s="20"/>
    </row>
    <row r="70" spans="2:6">
      <c r="B70" s="20"/>
      <c r="C70" s="20"/>
      <c r="D70" s="21"/>
      <c r="E70" s="31">
        <f t="shared" si="5"/>
        <v>0</v>
      </c>
      <c r="F70" s="20"/>
    </row>
    <row r="71" spans="2:6">
      <c r="B71" s="20"/>
      <c r="C71" s="20"/>
      <c r="D71" s="21"/>
      <c r="E71" s="31">
        <f t="shared" si="5"/>
        <v>0</v>
      </c>
      <c r="F71" s="20"/>
    </row>
    <row r="72" spans="2:6">
      <c r="B72" s="20"/>
      <c r="C72" s="20"/>
      <c r="D72" s="21"/>
      <c r="E72" s="31">
        <f t="shared" si="5"/>
        <v>0</v>
      </c>
      <c r="F72" s="20"/>
    </row>
    <row r="73" spans="2:6">
      <c r="B73" s="20"/>
      <c r="C73" s="20"/>
      <c r="D73" s="21"/>
      <c r="E73" s="31">
        <f t="shared" si="5"/>
        <v>0</v>
      </c>
      <c r="F73" s="20"/>
    </row>
    <row r="74" spans="2:6">
      <c r="B74" s="20"/>
      <c r="C74" s="20"/>
      <c r="D74" s="21"/>
      <c r="E74" s="31">
        <f t="shared" si="5"/>
        <v>0</v>
      </c>
      <c r="F74" s="20"/>
    </row>
    <row r="75" spans="2:6">
      <c r="B75" s="20"/>
      <c r="C75" s="20"/>
      <c r="D75" s="21"/>
      <c r="E75" s="31">
        <f t="shared" si="5"/>
        <v>0</v>
      </c>
      <c r="F75" s="20"/>
    </row>
    <row r="76" spans="2:6">
      <c r="B76" s="20"/>
      <c r="C76" s="20"/>
      <c r="D76" s="21"/>
      <c r="E76" s="31">
        <f t="shared" si="5"/>
        <v>0</v>
      </c>
      <c r="F76" s="20"/>
    </row>
    <row r="77" spans="2:6">
      <c r="B77" s="20"/>
      <c r="C77" s="20"/>
      <c r="D77" s="21"/>
      <c r="E77" s="31">
        <f t="shared" si="5"/>
        <v>0</v>
      </c>
      <c r="F77" s="20"/>
    </row>
    <row r="78" spans="2:6">
      <c r="B78" s="20"/>
      <c r="C78" s="20"/>
      <c r="D78" s="21"/>
      <c r="E78" s="31">
        <f t="shared" si="5"/>
        <v>0</v>
      </c>
      <c r="F78" s="20"/>
    </row>
    <row r="79" spans="2:6">
      <c r="B79" s="20"/>
      <c r="C79" s="20"/>
      <c r="D79" s="21"/>
      <c r="E79" s="31">
        <f t="shared" si="5"/>
        <v>0</v>
      </c>
      <c r="F79" s="20"/>
    </row>
    <row r="80" spans="2:6">
      <c r="B80" s="20"/>
      <c r="C80" s="20"/>
      <c r="D80" s="21"/>
      <c r="E80" s="31">
        <f t="shared" si="5"/>
        <v>0</v>
      </c>
      <c r="F80" s="20"/>
    </row>
    <row r="81" spans="2:6">
      <c r="B81" s="20"/>
      <c r="C81" s="20"/>
      <c r="D81" s="21"/>
      <c r="E81" s="31">
        <f t="shared" si="5"/>
        <v>0</v>
      </c>
      <c r="F81" s="20"/>
    </row>
    <row r="82" spans="2:6">
      <c r="B82" s="20"/>
      <c r="C82" s="20"/>
      <c r="D82" s="21"/>
      <c r="E82" s="31">
        <f t="shared" si="5"/>
        <v>0</v>
      </c>
      <c r="F82" s="20"/>
    </row>
    <row r="83" spans="2:6">
      <c r="B83" s="20"/>
      <c r="C83" s="20"/>
      <c r="D83" s="21"/>
      <c r="E83" s="31">
        <f t="shared" si="5"/>
        <v>0</v>
      </c>
      <c r="F83" s="20"/>
    </row>
    <row r="84" spans="2:6">
      <c r="B84" s="20"/>
      <c r="C84" s="20"/>
      <c r="D84" s="21"/>
      <c r="E84" s="31">
        <f t="shared" si="5"/>
        <v>0</v>
      </c>
      <c r="F84" s="20"/>
    </row>
    <row r="85" spans="2:6">
      <c r="B85" s="20"/>
      <c r="C85" s="20"/>
      <c r="D85" s="21"/>
      <c r="E85" s="31">
        <f t="shared" si="5"/>
        <v>0</v>
      </c>
      <c r="F85" s="20"/>
    </row>
    <row r="86" spans="2:6">
      <c r="B86" s="20"/>
      <c r="C86" s="20"/>
      <c r="D86" s="21"/>
      <c r="E86" s="31">
        <f t="shared" si="5"/>
        <v>0</v>
      </c>
      <c r="F86" s="20"/>
    </row>
    <row r="87" spans="2:6">
      <c r="B87" s="20"/>
      <c r="C87" s="20"/>
      <c r="D87" s="21"/>
      <c r="E87" s="31">
        <f t="shared" si="5"/>
        <v>0</v>
      </c>
      <c r="F87" s="20"/>
    </row>
    <row r="88" spans="2:6">
      <c r="B88" s="20"/>
      <c r="C88" s="20"/>
      <c r="D88" s="21"/>
      <c r="E88" s="31">
        <f t="shared" si="5"/>
        <v>0</v>
      </c>
      <c r="F88" s="20"/>
    </row>
    <row r="89" spans="2:6">
      <c r="B89" s="20"/>
      <c r="C89" s="20"/>
      <c r="D89" s="21"/>
      <c r="E89" s="31">
        <f t="shared" si="5"/>
        <v>0</v>
      </c>
      <c r="F89" s="20"/>
    </row>
    <row r="90" spans="2:6">
      <c r="B90" s="20"/>
      <c r="C90" s="20"/>
      <c r="D90" s="21"/>
      <c r="E90" s="31">
        <f t="shared" si="5"/>
        <v>0</v>
      </c>
      <c r="F90" s="20"/>
    </row>
    <row r="91" spans="2:6">
      <c r="B91" s="20"/>
      <c r="C91" s="20"/>
      <c r="D91" s="21"/>
      <c r="E91" s="31">
        <f t="shared" si="5"/>
        <v>0</v>
      </c>
      <c r="F91" s="20"/>
    </row>
    <row r="92" spans="2:6">
      <c r="B92" s="20"/>
      <c r="C92" s="20"/>
      <c r="D92" s="21"/>
      <c r="E92" s="31">
        <f t="shared" si="5"/>
        <v>0</v>
      </c>
      <c r="F92" s="20"/>
    </row>
    <row r="93" spans="2:6">
      <c r="B93" s="20"/>
      <c r="C93" s="20"/>
      <c r="D93" s="21"/>
      <c r="E93" s="31">
        <f t="shared" si="5"/>
        <v>0</v>
      </c>
      <c r="F93" s="20"/>
    </row>
    <row r="94" spans="2:6">
      <c r="B94" s="20"/>
      <c r="C94" s="20"/>
      <c r="D94" s="21"/>
      <c r="E94" s="31">
        <f t="shared" si="5"/>
        <v>0</v>
      </c>
      <c r="F94" s="20"/>
    </row>
    <row r="95" spans="2:6">
      <c r="B95" s="20"/>
      <c r="C95" s="20"/>
      <c r="D95" s="21"/>
      <c r="E95" s="31">
        <f t="shared" si="5"/>
        <v>0</v>
      </c>
      <c r="F95" s="20"/>
    </row>
    <row r="96" spans="2:6">
      <c r="B96" s="20"/>
      <c r="C96" s="20"/>
      <c r="D96" s="21"/>
      <c r="E96" s="31">
        <f t="shared" si="5"/>
        <v>0</v>
      </c>
      <c r="F96" s="20"/>
    </row>
    <row r="97" spans="2:6">
      <c r="B97" s="20"/>
      <c r="C97" s="20"/>
      <c r="D97" s="21"/>
      <c r="E97" s="31">
        <f t="shared" si="5"/>
        <v>0</v>
      </c>
      <c r="F97" s="20"/>
    </row>
    <row r="98" spans="2:6">
      <c r="B98" s="20"/>
      <c r="C98" s="20"/>
      <c r="D98" s="21"/>
      <c r="E98" s="31">
        <f t="shared" si="5"/>
        <v>0</v>
      </c>
      <c r="F98" s="20"/>
    </row>
    <row r="99" spans="2:6">
      <c r="B99" s="20"/>
      <c r="C99" s="20"/>
      <c r="D99" s="21"/>
      <c r="E99" s="31">
        <f t="shared" si="5"/>
        <v>0</v>
      </c>
      <c r="F99" s="20"/>
    </row>
    <row r="100" spans="2:6">
      <c r="B100" s="20"/>
      <c r="C100" s="20"/>
      <c r="D100" s="21"/>
      <c r="E100" s="31">
        <f t="shared" si="5"/>
        <v>0</v>
      </c>
      <c r="F100" s="20"/>
    </row>
    <row r="101" spans="2:6">
      <c r="B101" s="20"/>
      <c r="C101" s="20"/>
      <c r="D101" s="21"/>
      <c r="E101" s="31">
        <f t="shared" si="5"/>
        <v>0</v>
      </c>
      <c r="F101" s="20"/>
    </row>
    <row r="102" spans="2:6">
      <c r="B102" s="20"/>
      <c r="C102" s="20"/>
      <c r="D102" s="21"/>
      <c r="E102" s="31">
        <f t="shared" si="5"/>
        <v>0</v>
      </c>
      <c r="F102" s="20"/>
    </row>
    <row r="103" spans="2:6">
      <c r="B103" s="20"/>
      <c r="C103" s="20"/>
      <c r="D103" s="21"/>
      <c r="E103" s="31">
        <f t="shared" si="5"/>
        <v>0</v>
      </c>
      <c r="F103" s="20"/>
    </row>
    <row r="104" spans="2:6">
      <c r="B104" s="20"/>
      <c r="C104" s="20"/>
      <c r="D104" s="21"/>
      <c r="E104" s="31">
        <f t="shared" si="5"/>
        <v>0</v>
      </c>
      <c r="F104" s="20"/>
    </row>
    <row r="105" spans="2:6">
      <c r="B105" s="20"/>
      <c r="C105" s="20"/>
      <c r="D105" s="21"/>
      <c r="E105" s="31">
        <f t="shared" si="5"/>
        <v>0</v>
      </c>
      <c r="F105" s="20"/>
    </row>
    <row r="106" spans="2:6">
      <c r="B106" s="20"/>
      <c r="C106" s="20"/>
      <c r="D106" s="21"/>
      <c r="E106" s="31">
        <f t="shared" si="5"/>
        <v>0</v>
      </c>
      <c r="F106" s="20"/>
    </row>
    <row r="107" spans="2:6">
      <c r="B107" s="20"/>
      <c r="C107" s="20"/>
      <c r="D107" s="21"/>
      <c r="E107" s="31">
        <f t="shared" ref="E107:E120" si="6">D107</f>
        <v>0</v>
      </c>
      <c r="F107" s="20"/>
    </row>
    <row r="108" spans="2:6">
      <c r="B108" s="20"/>
      <c r="C108" s="20"/>
      <c r="D108" s="21"/>
      <c r="E108" s="31">
        <f t="shared" si="6"/>
        <v>0</v>
      </c>
      <c r="F108" s="20"/>
    </row>
    <row r="109" spans="2:6">
      <c r="B109" s="20"/>
      <c r="C109" s="20"/>
      <c r="D109" s="21"/>
      <c r="E109" s="31">
        <f t="shared" si="6"/>
        <v>0</v>
      </c>
      <c r="F109" s="20"/>
    </row>
    <row r="110" spans="2:6">
      <c r="B110" s="20"/>
      <c r="C110" s="20"/>
      <c r="D110" s="21"/>
      <c r="E110" s="31">
        <f t="shared" si="6"/>
        <v>0</v>
      </c>
      <c r="F110" s="20"/>
    </row>
    <row r="111" spans="2:6">
      <c r="B111" s="20"/>
      <c r="C111" s="20"/>
      <c r="D111" s="21"/>
      <c r="E111" s="31">
        <f t="shared" si="6"/>
        <v>0</v>
      </c>
      <c r="F111" s="20"/>
    </row>
    <row r="112" spans="2:6">
      <c r="B112" s="20"/>
      <c r="C112" s="20"/>
      <c r="D112" s="21"/>
      <c r="E112" s="31">
        <f t="shared" si="6"/>
        <v>0</v>
      </c>
      <c r="F112" s="20"/>
    </row>
    <row r="113" spans="2:6">
      <c r="B113" s="20"/>
      <c r="C113" s="20"/>
      <c r="D113" s="21"/>
      <c r="E113" s="31">
        <f t="shared" si="6"/>
        <v>0</v>
      </c>
      <c r="F113" s="20"/>
    </row>
    <row r="114" spans="2:6">
      <c r="B114" s="20"/>
      <c r="C114" s="20"/>
      <c r="D114" s="21"/>
      <c r="E114" s="31">
        <f t="shared" si="6"/>
        <v>0</v>
      </c>
      <c r="F114" s="20"/>
    </row>
    <row r="115" spans="2:6">
      <c r="B115" s="20"/>
      <c r="C115" s="20"/>
      <c r="D115" s="21"/>
      <c r="E115" s="31">
        <f t="shared" si="6"/>
        <v>0</v>
      </c>
      <c r="F115" s="20"/>
    </row>
    <row r="116" spans="2:6">
      <c r="B116" s="20"/>
      <c r="C116" s="20"/>
      <c r="D116" s="21"/>
      <c r="E116" s="31">
        <f t="shared" si="6"/>
        <v>0</v>
      </c>
      <c r="F116" s="20"/>
    </row>
    <row r="117" spans="2:6">
      <c r="B117" s="20"/>
      <c r="C117" s="20"/>
      <c r="D117" s="21"/>
      <c r="E117" s="31">
        <f t="shared" si="6"/>
        <v>0</v>
      </c>
      <c r="F117" s="20"/>
    </row>
    <row r="118" spans="2:6">
      <c r="B118" s="20"/>
      <c r="C118" s="20"/>
      <c r="D118" s="21"/>
      <c r="E118" s="31">
        <f t="shared" si="6"/>
        <v>0</v>
      </c>
      <c r="F118" s="20"/>
    </row>
    <row r="119" spans="2:6">
      <c r="B119" s="20"/>
      <c r="C119" s="20"/>
      <c r="D119" s="21"/>
      <c r="E119" s="31">
        <f t="shared" si="6"/>
        <v>0</v>
      </c>
      <c r="F119" s="20"/>
    </row>
    <row r="120" spans="2:6">
      <c r="B120" s="33" t="s">
        <v>64</v>
      </c>
      <c r="C120" s="20"/>
      <c r="D120" s="37">
        <f>SUM(D42:D119)</f>
        <v>0</v>
      </c>
      <c r="E120" s="38">
        <f t="shared" si="6"/>
        <v>0</v>
      </c>
      <c r="F120" s="20"/>
    </row>
  </sheetData>
  <sheetProtection algorithmName="SHA-512" hashValue="vWUlJifTlyuTV4W2vtk/nU42FD7NUhIxU7b8GsNWXrCfmSHMDTaO+PlPBJsDsg+p84KDjnUciYQn+2eO8ae3IQ==" saltValue="mJB0DKKaauGN2fx/BwVZPg==" spinCount="100000" sheet="1" objects="1" scenarios="1" insertRows="0" deleteRows="0" selectLockedCells="1"/>
  <mergeCells count="1">
    <mergeCell ref="G8:G16"/>
  </mergeCells>
  <conditionalFormatting sqref="E8:F17">
    <cfRule type="cellIs" dxfId="3" priority="1" operator="lessThan">
      <formula>0</formula>
    </cfRule>
  </conditionalFormatting>
  <dataValidations count="2">
    <dataValidation type="list" allowBlank="1" showInputMessage="1" showErrorMessage="1" errorTitle="Invalid entry" error="Please select type from drop down menu only - enter specifics into desciption field " promptTitle="Please select from dropdown menu" sqref="B42" xr:uid="{DD8FB52A-F38C-4ADA-B950-BB519472F5B5}">
      <formula1>typelist</formula1>
    </dataValidation>
    <dataValidation type="list" allowBlank="1" showInputMessage="1" showErrorMessage="1" errorTitle="Invalid entry" error="Please select type from drop down menu only - enter specifics into desciption field " sqref="B43:B119" xr:uid="{50537152-7DA3-4E6F-A616-09CE46215AA5}">
      <formula1>typelist</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22012-BBD2-4EFF-BA7B-BFDE08357E21}">
  <dimension ref="B1:G120"/>
  <sheetViews>
    <sheetView zoomScale="90" zoomScaleNormal="90" workbookViewId="0">
      <selection activeCell="B42" sqref="B42:D42"/>
    </sheetView>
  </sheetViews>
  <sheetFormatPr defaultColWidth="8.81640625" defaultRowHeight="14.5"/>
  <cols>
    <col min="1" max="1" width="2.453125" style="25" customWidth="1"/>
    <col min="2" max="2" width="42.81640625" style="25" bestFit="1" customWidth="1"/>
    <col min="3" max="3" width="42.81640625" style="25" customWidth="1"/>
    <col min="4" max="4" width="28.7265625" style="25" customWidth="1"/>
    <col min="5" max="6" width="21" style="24" customWidth="1"/>
    <col min="7" max="7" width="57.1796875" style="25" customWidth="1"/>
    <col min="8" max="8" width="9.1796875" style="25" customWidth="1"/>
    <col min="9" max="16384" width="8.81640625" style="25"/>
  </cols>
  <sheetData>
    <row r="1" spans="2:7">
      <c r="D1" s="24"/>
    </row>
    <row r="2" spans="2:7" ht="21.5" thickBot="1">
      <c r="B2" s="22" t="s">
        <v>34</v>
      </c>
      <c r="C2" s="22"/>
      <c r="D2" s="23"/>
    </row>
    <row r="3" spans="2:7" ht="21">
      <c r="B3" s="22" t="s">
        <v>35</v>
      </c>
      <c r="C3" s="22"/>
      <c r="D3" s="24"/>
      <c r="F3" s="26" t="s">
        <v>36</v>
      </c>
    </row>
    <row r="4" spans="2:7" ht="21.5" thickBot="1">
      <c r="B4" s="22" t="s">
        <v>25</v>
      </c>
      <c r="C4" s="22"/>
      <c r="D4" s="24"/>
      <c r="F4" s="28">
        <f ca="1">D17</f>
        <v>0</v>
      </c>
    </row>
    <row r="5" spans="2:7" ht="21">
      <c r="B5" s="22" t="s">
        <v>37</v>
      </c>
      <c r="C5" s="22"/>
      <c r="D5" s="24"/>
    </row>
    <row r="7" spans="2:7" ht="15.5">
      <c r="B7" s="29" t="s">
        <v>38</v>
      </c>
      <c r="C7" s="29" t="s">
        <v>39</v>
      </c>
      <c r="D7" s="29" t="s">
        <v>40</v>
      </c>
      <c r="E7" s="29" t="s">
        <v>41</v>
      </c>
      <c r="F7" s="29" t="s">
        <v>42</v>
      </c>
    </row>
    <row r="8" spans="2:7">
      <c r="B8" s="20" t="s">
        <v>44</v>
      </c>
      <c r="C8" s="21"/>
      <c r="D8" s="39">
        <f ca="1">SUMIF($B$42:$B$120, "personnel", $E$42:$E$119)</f>
        <v>0</v>
      </c>
      <c r="E8" s="39">
        <f ca="1">C8-D8</f>
        <v>0</v>
      </c>
      <c r="F8" s="40" t="e">
        <f ca="1">E8/C8</f>
        <v>#DIV/0!</v>
      </c>
      <c r="G8" s="65" t="s">
        <v>3</v>
      </c>
    </row>
    <row r="9" spans="2:7">
      <c r="B9" s="20" t="s">
        <v>45</v>
      </c>
      <c r="C9" s="21"/>
      <c r="D9" s="39">
        <f ca="1">SUMIF($B$42:$B$120, "equipment", $E$42:$E$119)</f>
        <v>0</v>
      </c>
      <c r="E9" s="39">
        <f t="shared" ref="E9:E16" ca="1" si="0">C9-D9</f>
        <v>0</v>
      </c>
      <c r="F9" s="40" t="e">
        <f t="shared" ref="F9:F16" ca="1" si="1">E9/C9</f>
        <v>#DIV/0!</v>
      </c>
      <c r="G9" s="65"/>
    </row>
    <row r="10" spans="2:7">
      <c r="B10" s="20" t="s">
        <v>46</v>
      </c>
      <c r="C10" s="21"/>
      <c r="D10" s="39">
        <f ca="1">SUMIF($B$42:$B$120, "consumables", $E$42:$E$119)</f>
        <v>0</v>
      </c>
      <c r="E10" s="39">
        <f t="shared" ca="1" si="0"/>
        <v>0</v>
      </c>
      <c r="F10" s="40" t="e">
        <f t="shared" ca="1" si="1"/>
        <v>#DIV/0!</v>
      </c>
      <c r="G10" s="65"/>
    </row>
    <row r="11" spans="2:7">
      <c r="B11" s="20" t="s">
        <v>47</v>
      </c>
      <c r="C11" s="21"/>
      <c r="D11" s="39">
        <f ca="1">SUMIF($B$42:$B$120, "travel", $E$42:$E$119)</f>
        <v>0</v>
      </c>
      <c r="E11" s="39">
        <f t="shared" ca="1" si="0"/>
        <v>0</v>
      </c>
      <c r="F11" s="40" t="e">
        <f t="shared" ca="1" si="1"/>
        <v>#DIV/0!</v>
      </c>
      <c r="G11" s="65"/>
    </row>
    <row r="12" spans="2:7">
      <c r="B12" s="20" t="s">
        <v>48</v>
      </c>
      <c r="C12" s="21"/>
      <c r="D12" s="39">
        <f ca="1">SUMIF($B$42:$B$120, "other", $E$42:$E$119)</f>
        <v>0</v>
      </c>
      <c r="E12" s="39">
        <f t="shared" ca="1" si="0"/>
        <v>0</v>
      </c>
      <c r="F12" s="40" t="e">
        <f t="shared" ca="1" si="1"/>
        <v>#DIV/0!</v>
      </c>
      <c r="G12" s="65"/>
    </row>
    <row r="13" spans="2:7">
      <c r="B13" s="20" t="s">
        <v>49</v>
      </c>
      <c r="C13" s="21"/>
      <c r="D13" s="39">
        <f ca="1">SUMIF($B$42:$B$120, "indirects", $E$42:$E$119)</f>
        <v>0</v>
      </c>
      <c r="E13" s="39">
        <f t="shared" ca="1" si="0"/>
        <v>0</v>
      </c>
      <c r="F13" s="40" t="e">
        <f t="shared" ca="1" si="1"/>
        <v>#DIV/0!</v>
      </c>
      <c r="G13" s="65"/>
    </row>
    <row r="14" spans="2:7">
      <c r="B14" s="20" t="s">
        <v>50</v>
      </c>
      <c r="C14" s="21"/>
      <c r="D14" s="39">
        <f>E38</f>
        <v>0</v>
      </c>
      <c r="E14" s="39">
        <f t="shared" si="0"/>
        <v>0</v>
      </c>
      <c r="F14" s="40" t="e">
        <f t="shared" si="1"/>
        <v>#DIV/0!</v>
      </c>
      <c r="G14" s="65"/>
    </row>
    <row r="15" spans="2:7">
      <c r="B15" s="20" t="s">
        <v>51</v>
      </c>
      <c r="C15" s="21"/>
      <c r="D15" s="39">
        <f>E30</f>
        <v>0</v>
      </c>
      <c r="E15" s="39">
        <f t="shared" si="0"/>
        <v>0</v>
      </c>
      <c r="F15" s="40" t="e">
        <f t="shared" si="1"/>
        <v>#DIV/0!</v>
      </c>
      <c r="G15" s="65"/>
    </row>
    <row r="16" spans="2:7">
      <c r="B16" s="20" t="s">
        <v>52</v>
      </c>
      <c r="C16" s="21"/>
      <c r="D16" s="39">
        <f ca="1">SUMIF($B$42:$B$120, "non-royce facilities", $E$42:$E$119)</f>
        <v>0</v>
      </c>
      <c r="E16" s="39">
        <f t="shared" ca="1" si="0"/>
        <v>0</v>
      </c>
      <c r="F16" s="40" t="e">
        <f t="shared" ca="1" si="1"/>
        <v>#DIV/0!</v>
      </c>
      <c r="G16" s="65"/>
    </row>
    <row r="17" spans="2:6">
      <c r="B17" s="33" t="s">
        <v>53</v>
      </c>
      <c r="C17" s="37">
        <f>SUM(C8:C16)</f>
        <v>0</v>
      </c>
      <c r="D17" s="42">
        <f t="shared" ref="D17:E17" ca="1" si="2">SUM(D8:D16)</f>
        <v>0</v>
      </c>
      <c r="E17" s="42">
        <f t="shared" ca="1" si="2"/>
        <v>0</v>
      </c>
      <c r="F17" s="43"/>
    </row>
    <row r="19" spans="2:6" ht="15.5">
      <c r="B19" s="29" t="s">
        <v>54</v>
      </c>
      <c r="C19" s="29"/>
      <c r="D19" s="29"/>
      <c r="E19" s="29"/>
      <c r="F19" s="29"/>
    </row>
    <row r="20" spans="2:6" ht="15.5">
      <c r="B20" s="29" t="s">
        <v>55</v>
      </c>
      <c r="C20" s="29" t="s">
        <v>56</v>
      </c>
      <c r="D20" s="29" t="s">
        <v>57</v>
      </c>
      <c r="E20" s="29" t="s">
        <v>58</v>
      </c>
      <c r="F20" s="29" t="s">
        <v>59</v>
      </c>
    </row>
    <row r="21" spans="2:6">
      <c r="B21" s="20"/>
      <c r="C21" s="20"/>
      <c r="D21" s="21"/>
      <c r="E21" s="31">
        <f>D21</f>
        <v>0</v>
      </c>
      <c r="F21" s="20"/>
    </row>
    <row r="22" spans="2:6">
      <c r="B22" s="20"/>
      <c r="C22" s="20"/>
      <c r="D22" s="21"/>
      <c r="E22" s="31">
        <f t="shared" ref="E22:E29" si="3">D22</f>
        <v>0</v>
      </c>
      <c r="F22" s="20"/>
    </row>
    <row r="23" spans="2:6">
      <c r="B23" s="20"/>
      <c r="C23" s="20"/>
      <c r="D23" s="21"/>
      <c r="E23" s="31">
        <f t="shared" si="3"/>
        <v>0</v>
      </c>
      <c r="F23" s="20"/>
    </row>
    <row r="24" spans="2:6">
      <c r="B24" s="20"/>
      <c r="C24" s="20"/>
      <c r="D24" s="21"/>
      <c r="E24" s="31">
        <f t="shared" si="3"/>
        <v>0</v>
      </c>
      <c r="F24" s="20"/>
    </row>
    <row r="25" spans="2:6">
      <c r="B25" s="20"/>
      <c r="C25" s="20"/>
      <c r="D25" s="21"/>
      <c r="E25" s="31">
        <f t="shared" si="3"/>
        <v>0</v>
      </c>
      <c r="F25" s="20"/>
    </row>
    <row r="26" spans="2:6">
      <c r="B26" s="20"/>
      <c r="C26" s="20"/>
      <c r="D26" s="21"/>
      <c r="E26" s="31">
        <f t="shared" si="3"/>
        <v>0</v>
      </c>
      <c r="F26" s="20"/>
    </row>
    <row r="27" spans="2:6">
      <c r="B27" s="20"/>
      <c r="C27" s="20"/>
      <c r="D27" s="21"/>
      <c r="E27" s="31">
        <f t="shared" si="3"/>
        <v>0</v>
      </c>
      <c r="F27" s="20"/>
    </row>
    <row r="28" spans="2:6">
      <c r="B28" s="20"/>
      <c r="C28" s="20"/>
      <c r="D28" s="21"/>
      <c r="E28" s="31">
        <f t="shared" si="3"/>
        <v>0</v>
      </c>
      <c r="F28" s="20"/>
    </row>
    <row r="29" spans="2:6">
      <c r="B29" s="20"/>
      <c r="C29" s="20"/>
      <c r="D29" s="21"/>
      <c r="E29" s="31">
        <f t="shared" si="3"/>
        <v>0</v>
      </c>
      <c r="F29" s="20"/>
    </row>
    <row r="30" spans="2:6">
      <c r="B30" s="33" t="s">
        <v>105</v>
      </c>
      <c r="C30" s="20"/>
      <c r="D30" s="37">
        <f>SUM(D21:D29)</f>
        <v>0</v>
      </c>
      <c r="E30" s="38">
        <f>SUM(E21:E29)</f>
        <v>0</v>
      </c>
      <c r="F30" s="20"/>
    </row>
    <row r="31" spans="2:6">
      <c r="B31" s="58"/>
      <c r="D31" s="59"/>
      <c r="E31" s="60"/>
      <c r="F31" s="25"/>
    </row>
    <row r="32" spans="2:6" ht="15.5">
      <c r="B32" s="29" t="s">
        <v>100</v>
      </c>
      <c r="C32" s="29"/>
      <c r="D32" s="29"/>
      <c r="E32" s="29"/>
      <c r="F32" s="29"/>
    </row>
    <row r="33" spans="2:6" ht="15.5">
      <c r="B33" s="29" t="s">
        <v>101</v>
      </c>
      <c r="C33" s="29" t="s">
        <v>56</v>
      </c>
      <c r="D33" s="29" t="s">
        <v>57</v>
      </c>
      <c r="E33" s="29" t="s">
        <v>58</v>
      </c>
      <c r="F33" s="29" t="s">
        <v>59</v>
      </c>
    </row>
    <row r="34" spans="2:6">
      <c r="B34" s="20"/>
      <c r="C34" s="20"/>
      <c r="D34" s="21"/>
      <c r="E34" s="31">
        <f>D34</f>
        <v>0</v>
      </c>
      <c r="F34" s="20"/>
    </row>
    <row r="35" spans="2:6">
      <c r="B35" s="20"/>
      <c r="C35" s="20"/>
      <c r="D35" s="21"/>
      <c r="E35" s="31">
        <f t="shared" ref="E35:E37" si="4">D35</f>
        <v>0</v>
      </c>
      <c r="F35" s="20"/>
    </row>
    <row r="36" spans="2:6">
      <c r="B36" s="20"/>
      <c r="C36" s="20"/>
      <c r="D36" s="21"/>
      <c r="E36" s="31">
        <f t="shared" si="4"/>
        <v>0</v>
      </c>
      <c r="F36" s="20"/>
    </row>
    <row r="37" spans="2:6">
      <c r="B37" s="20"/>
      <c r="C37" s="20"/>
      <c r="D37" s="21"/>
      <c r="E37" s="31">
        <f t="shared" si="4"/>
        <v>0</v>
      </c>
      <c r="F37" s="20"/>
    </row>
    <row r="38" spans="2:6">
      <c r="B38" s="33" t="s">
        <v>102</v>
      </c>
      <c r="C38" s="20"/>
      <c r="D38" s="37">
        <f>SUM(D34:D37)</f>
        <v>0</v>
      </c>
      <c r="E38" s="38">
        <f>SUM(E34:E37)</f>
        <v>0</v>
      </c>
      <c r="F38" s="20"/>
    </row>
    <row r="39" spans="2:6">
      <c r="D39" s="24"/>
      <c r="F39" s="25"/>
    </row>
    <row r="40" spans="2:6" ht="15.5">
      <c r="B40" s="29" t="s">
        <v>61</v>
      </c>
      <c r="C40" s="29"/>
      <c r="D40" s="29"/>
      <c r="E40" s="29"/>
      <c r="F40" s="29"/>
    </row>
    <row r="41" spans="2:6" s="30" customFormat="1" ht="15.5">
      <c r="B41" s="29" t="s">
        <v>62</v>
      </c>
      <c r="C41" s="29" t="s">
        <v>56</v>
      </c>
      <c r="D41" s="29" t="s">
        <v>57</v>
      </c>
      <c r="E41" s="29" t="s">
        <v>58</v>
      </c>
      <c r="F41" s="29" t="s">
        <v>59</v>
      </c>
    </row>
    <row r="42" spans="2:6">
      <c r="B42" s="20"/>
      <c r="C42" s="20"/>
      <c r="D42" s="21"/>
      <c r="E42" s="31">
        <f>D42</f>
        <v>0</v>
      </c>
      <c r="F42" s="20"/>
    </row>
    <row r="43" spans="2:6">
      <c r="B43" s="20"/>
      <c r="C43" s="20"/>
      <c r="D43" s="21"/>
      <c r="E43" s="31">
        <f t="shared" ref="E43:E106" si="5">D43</f>
        <v>0</v>
      </c>
      <c r="F43" s="20"/>
    </row>
    <row r="44" spans="2:6">
      <c r="B44" s="20"/>
      <c r="C44" s="20"/>
      <c r="D44" s="21"/>
      <c r="E44" s="31">
        <f t="shared" si="5"/>
        <v>0</v>
      </c>
      <c r="F44" s="20"/>
    </row>
    <row r="45" spans="2:6">
      <c r="B45" s="20"/>
      <c r="C45" s="20"/>
      <c r="D45" s="21"/>
      <c r="E45" s="31">
        <f t="shared" si="5"/>
        <v>0</v>
      </c>
      <c r="F45" s="20"/>
    </row>
    <row r="46" spans="2:6">
      <c r="B46" s="20"/>
      <c r="C46" s="20"/>
      <c r="D46" s="21"/>
      <c r="E46" s="31">
        <f t="shared" si="5"/>
        <v>0</v>
      </c>
      <c r="F46" s="20"/>
    </row>
    <row r="47" spans="2:6">
      <c r="B47" s="20"/>
      <c r="C47" s="20"/>
      <c r="D47" s="21"/>
      <c r="E47" s="31">
        <f t="shared" si="5"/>
        <v>0</v>
      </c>
      <c r="F47" s="20"/>
    </row>
    <row r="48" spans="2:6">
      <c r="B48" s="20"/>
      <c r="C48" s="20"/>
      <c r="D48" s="21"/>
      <c r="E48" s="31">
        <f t="shared" si="5"/>
        <v>0</v>
      </c>
      <c r="F48" s="20"/>
    </row>
    <row r="49" spans="2:6">
      <c r="B49" s="20"/>
      <c r="C49" s="20"/>
      <c r="D49" s="21"/>
      <c r="E49" s="31">
        <f t="shared" si="5"/>
        <v>0</v>
      </c>
      <c r="F49" s="20"/>
    </row>
    <row r="50" spans="2:6">
      <c r="B50" s="20"/>
      <c r="C50" s="20"/>
      <c r="D50" s="21"/>
      <c r="E50" s="31">
        <f t="shared" si="5"/>
        <v>0</v>
      </c>
      <c r="F50" s="20"/>
    </row>
    <row r="51" spans="2:6">
      <c r="B51" s="20"/>
      <c r="C51" s="20"/>
      <c r="D51" s="21"/>
      <c r="E51" s="31">
        <f t="shared" si="5"/>
        <v>0</v>
      </c>
      <c r="F51" s="20"/>
    </row>
    <row r="52" spans="2:6">
      <c r="B52" s="20"/>
      <c r="C52" s="20"/>
      <c r="D52" s="21"/>
      <c r="E52" s="31">
        <f t="shared" si="5"/>
        <v>0</v>
      </c>
      <c r="F52" s="20"/>
    </row>
    <row r="53" spans="2:6">
      <c r="B53" s="20"/>
      <c r="C53" s="20"/>
      <c r="D53" s="21"/>
      <c r="E53" s="31">
        <f t="shared" si="5"/>
        <v>0</v>
      </c>
      <c r="F53" s="20"/>
    </row>
    <row r="54" spans="2:6">
      <c r="B54" s="20"/>
      <c r="C54" s="20"/>
      <c r="D54" s="21"/>
      <c r="E54" s="31">
        <f t="shared" si="5"/>
        <v>0</v>
      </c>
      <c r="F54" s="20"/>
    </row>
    <row r="55" spans="2:6">
      <c r="B55" s="20"/>
      <c r="C55" s="20"/>
      <c r="D55" s="21"/>
      <c r="E55" s="31">
        <f t="shared" si="5"/>
        <v>0</v>
      </c>
      <c r="F55" s="20"/>
    </row>
    <row r="56" spans="2:6">
      <c r="B56" s="20"/>
      <c r="C56" s="20"/>
      <c r="D56" s="21"/>
      <c r="E56" s="31">
        <f t="shared" si="5"/>
        <v>0</v>
      </c>
      <c r="F56" s="20"/>
    </row>
    <row r="57" spans="2:6">
      <c r="B57" s="20"/>
      <c r="C57" s="20"/>
      <c r="D57" s="21"/>
      <c r="E57" s="31">
        <f t="shared" si="5"/>
        <v>0</v>
      </c>
      <c r="F57" s="20"/>
    </row>
    <row r="58" spans="2:6">
      <c r="B58" s="20"/>
      <c r="C58" s="20"/>
      <c r="D58" s="21"/>
      <c r="E58" s="31">
        <f t="shared" si="5"/>
        <v>0</v>
      </c>
      <c r="F58" s="20"/>
    </row>
    <row r="59" spans="2:6">
      <c r="B59" s="20"/>
      <c r="C59" s="20"/>
      <c r="D59" s="21"/>
      <c r="E59" s="31">
        <f t="shared" si="5"/>
        <v>0</v>
      </c>
      <c r="F59" s="20"/>
    </row>
    <row r="60" spans="2:6">
      <c r="B60" s="20"/>
      <c r="C60" s="20"/>
      <c r="D60" s="21"/>
      <c r="E60" s="31">
        <f t="shared" si="5"/>
        <v>0</v>
      </c>
      <c r="F60" s="20"/>
    </row>
    <row r="61" spans="2:6">
      <c r="B61" s="20"/>
      <c r="C61" s="20"/>
      <c r="D61" s="21"/>
      <c r="E61" s="31">
        <f t="shared" si="5"/>
        <v>0</v>
      </c>
      <c r="F61" s="20"/>
    </row>
    <row r="62" spans="2:6">
      <c r="B62" s="20"/>
      <c r="C62" s="20"/>
      <c r="D62" s="21"/>
      <c r="E62" s="31">
        <f t="shared" si="5"/>
        <v>0</v>
      </c>
      <c r="F62" s="20"/>
    </row>
    <row r="63" spans="2:6">
      <c r="B63" s="20"/>
      <c r="C63" s="20"/>
      <c r="D63" s="21"/>
      <c r="E63" s="31">
        <f t="shared" si="5"/>
        <v>0</v>
      </c>
      <c r="F63" s="20"/>
    </row>
    <row r="64" spans="2:6">
      <c r="B64" s="20"/>
      <c r="C64" s="20"/>
      <c r="D64" s="21"/>
      <c r="E64" s="31">
        <f t="shared" si="5"/>
        <v>0</v>
      </c>
      <c r="F64" s="20"/>
    </row>
    <row r="65" spans="2:6">
      <c r="B65" s="20"/>
      <c r="C65" s="20"/>
      <c r="D65" s="21"/>
      <c r="E65" s="31">
        <f t="shared" si="5"/>
        <v>0</v>
      </c>
      <c r="F65" s="20"/>
    </row>
    <row r="66" spans="2:6">
      <c r="B66" s="20"/>
      <c r="C66" s="20"/>
      <c r="D66" s="21"/>
      <c r="E66" s="31">
        <f t="shared" si="5"/>
        <v>0</v>
      </c>
      <c r="F66" s="20"/>
    </row>
    <row r="67" spans="2:6">
      <c r="B67" s="20"/>
      <c r="C67" s="20"/>
      <c r="D67" s="21"/>
      <c r="E67" s="31">
        <f t="shared" si="5"/>
        <v>0</v>
      </c>
      <c r="F67" s="20"/>
    </row>
    <row r="68" spans="2:6">
      <c r="B68" s="20"/>
      <c r="C68" s="20"/>
      <c r="D68" s="21"/>
      <c r="E68" s="31">
        <f t="shared" si="5"/>
        <v>0</v>
      </c>
      <c r="F68" s="20"/>
    </row>
    <row r="69" spans="2:6">
      <c r="B69" s="20"/>
      <c r="C69" s="20"/>
      <c r="D69" s="21"/>
      <c r="E69" s="31">
        <f t="shared" si="5"/>
        <v>0</v>
      </c>
      <c r="F69" s="20"/>
    </row>
    <row r="70" spans="2:6">
      <c r="B70" s="20"/>
      <c r="C70" s="20"/>
      <c r="D70" s="21"/>
      <c r="E70" s="31">
        <f t="shared" si="5"/>
        <v>0</v>
      </c>
      <c r="F70" s="20"/>
    </row>
    <row r="71" spans="2:6">
      <c r="B71" s="20"/>
      <c r="C71" s="20"/>
      <c r="D71" s="21"/>
      <c r="E71" s="31">
        <f t="shared" si="5"/>
        <v>0</v>
      </c>
      <c r="F71" s="20"/>
    </row>
    <row r="72" spans="2:6">
      <c r="B72" s="20"/>
      <c r="C72" s="20"/>
      <c r="D72" s="21"/>
      <c r="E72" s="31">
        <f t="shared" si="5"/>
        <v>0</v>
      </c>
      <c r="F72" s="20"/>
    </row>
    <row r="73" spans="2:6">
      <c r="B73" s="20"/>
      <c r="C73" s="20"/>
      <c r="D73" s="21"/>
      <c r="E73" s="31">
        <f t="shared" si="5"/>
        <v>0</v>
      </c>
      <c r="F73" s="20"/>
    </row>
    <row r="74" spans="2:6">
      <c r="B74" s="20"/>
      <c r="C74" s="20"/>
      <c r="D74" s="21"/>
      <c r="E74" s="31">
        <f t="shared" si="5"/>
        <v>0</v>
      </c>
      <c r="F74" s="20"/>
    </row>
    <row r="75" spans="2:6">
      <c r="B75" s="20"/>
      <c r="C75" s="20"/>
      <c r="D75" s="21"/>
      <c r="E75" s="31">
        <f t="shared" si="5"/>
        <v>0</v>
      </c>
      <c r="F75" s="20"/>
    </row>
    <row r="76" spans="2:6">
      <c r="B76" s="20"/>
      <c r="C76" s="20"/>
      <c r="D76" s="21"/>
      <c r="E76" s="31">
        <f t="shared" si="5"/>
        <v>0</v>
      </c>
      <c r="F76" s="20"/>
    </row>
    <row r="77" spans="2:6">
      <c r="B77" s="20"/>
      <c r="C77" s="20"/>
      <c r="D77" s="21"/>
      <c r="E77" s="31">
        <f t="shared" si="5"/>
        <v>0</v>
      </c>
      <c r="F77" s="20"/>
    </row>
    <row r="78" spans="2:6">
      <c r="B78" s="20"/>
      <c r="C78" s="20"/>
      <c r="D78" s="21"/>
      <c r="E78" s="31">
        <f t="shared" si="5"/>
        <v>0</v>
      </c>
      <c r="F78" s="20"/>
    </row>
    <row r="79" spans="2:6">
      <c r="B79" s="20"/>
      <c r="C79" s="20"/>
      <c r="D79" s="21"/>
      <c r="E79" s="31">
        <f t="shared" si="5"/>
        <v>0</v>
      </c>
      <c r="F79" s="20"/>
    </row>
    <row r="80" spans="2:6">
      <c r="B80" s="20"/>
      <c r="C80" s="20"/>
      <c r="D80" s="21"/>
      <c r="E80" s="31">
        <f t="shared" si="5"/>
        <v>0</v>
      </c>
      <c r="F80" s="20"/>
    </row>
    <row r="81" spans="2:6">
      <c r="B81" s="20"/>
      <c r="C81" s="20"/>
      <c r="D81" s="21"/>
      <c r="E81" s="31">
        <f t="shared" si="5"/>
        <v>0</v>
      </c>
      <c r="F81" s="20"/>
    </row>
    <row r="82" spans="2:6">
      <c r="B82" s="20"/>
      <c r="C82" s="20"/>
      <c r="D82" s="21"/>
      <c r="E82" s="31">
        <f t="shared" si="5"/>
        <v>0</v>
      </c>
      <c r="F82" s="20"/>
    </row>
    <row r="83" spans="2:6">
      <c r="B83" s="20"/>
      <c r="C83" s="20"/>
      <c r="D83" s="21"/>
      <c r="E83" s="31">
        <f t="shared" si="5"/>
        <v>0</v>
      </c>
      <c r="F83" s="20"/>
    </row>
    <row r="84" spans="2:6">
      <c r="B84" s="20"/>
      <c r="C84" s="20"/>
      <c r="D84" s="21"/>
      <c r="E84" s="31">
        <f t="shared" si="5"/>
        <v>0</v>
      </c>
      <c r="F84" s="20"/>
    </row>
    <row r="85" spans="2:6">
      <c r="B85" s="20"/>
      <c r="C85" s="20"/>
      <c r="D85" s="21"/>
      <c r="E85" s="31">
        <f t="shared" si="5"/>
        <v>0</v>
      </c>
      <c r="F85" s="20"/>
    </row>
    <row r="86" spans="2:6">
      <c r="B86" s="20"/>
      <c r="C86" s="20"/>
      <c r="D86" s="21"/>
      <c r="E86" s="31">
        <f t="shared" si="5"/>
        <v>0</v>
      </c>
      <c r="F86" s="20"/>
    </row>
    <row r="87" spans="2:6">
      <c r="B87" s="20"/>
      <c r="C87" s="20"/>
      <c r="D87" s="21"/>
      <c r="E87" s="31">
        <f t="shared" si="5"/>
        <v>0</v>
      </c>
      <c r="F87" s="20"/>
    </row>
    <row r="88" spans="2:6">
      <c r="B88" s="20"/>
      <c r="C88" s="20"/>
      <c r="D88" s="21"/>
      <c r="E88" s="31">
        <f t="shared" si="5"/>
        <v>0</v>
      </c>
      <c r="F88" s="20"/>
    </row>
    <row r="89" spans="2:6">
      <c r="B89" s="20"/>
      <c r="C89" s="20"/>
      <c r="D89" s="21"/>
      <c r="E89" s="31">
        <f t="shared" si="5"/>
        <v>0</v>
      </c>
      <c r="F89" s="20"/>
    </row>
    <row r="90" spans="2:6">
      <c r="B90" s="20"/>
      <c r="C90" s="20"/>
      <c r="D90" s="21"/>
      <c r="E90" s="31">
        <f t="shared" si="5"/>
        <v>0</v>
      </c>
      <c r="F90" s="20"/>
    </row>
    <row r="91" spans="2:6">
      <c r="B91" s="20"/>
      <c r="C91" s="20"/>
      <c r="D91" s="21"/>
      <c r="E91" s="31">
        <f t="shared" si="5"/>
        <v>0</v>
      </c>
      <c r="F91" s="20"/>
    </row>
    <row r="92" spans="2:6">
      <c r="B92" s="20"/>
      <c r="C92" s="20"/>
      <c r="D92" s="21"/>
      <c r="E92" s="31">
        <f t="shared" si="5"/>
        <v>0</v>
      </c>
      <c r="F92" s="20"/>
    </row>
    <row r="93" spans="2:6">
      <c r="B93" s="20"/>
      <c r="C93" s="20"/>
      <c r="D93" s="21"/>
      <c r="E93" s="31">
        <f t="shared" si="5"/>
        <v>0</v>
      </c>
      <c r="F93" s="20"/>
    </row>
    <row r="94" spans="2:6">
      <c r="B94" s="20"/>
      <c r="C94" s="20"/>
      <c r="D94" s="21"/>
      <c r="E94" s="31">
        <f t="shared" si="5"/>
        <v>0</v>
      </c>
      <c r="F94" s="20"/>
    </row>
    <row r="95" spans="2:6">
      <c r="B95" s="20"/>
      <c r="C95" s="20"/>
      <c r="D95" s="21"/>
      <c r="E95" s="31">
        <f t="shared" si="5"/>
        <v>0</v>
      </c>
      <c r="F95" s="20"/>
    </row>
    <row r="96" spans="2:6">
      <c r="B96" s="20"/>
      <c r="C96" s="20"/>
      <c r="D96" s="21"/>
      <c r="E96" s="31">
        <f t="shared" si="5"/>
        <v>0</v>
      </c>
      <c r="F96" s="20"/>
    </row>
    <row r="97" spans="2:6">
      <c r="B97" s="20"/>
      <c r="C97" s="20"/>
      <c r="D97" s="21"/>
      <c r="E97" s="31">
        <f t="shared" si="5"/>
        <v>0</v>
      </c>
      <c r="F97" s="20"/>
    </row>
    <row r="98" spans="2:6">
      <c r="B98" s="20"/>
      <c r="C98" s="20"/>
      <c r="D98" s="21"/>
      <c r="E98" s="31">
        <f t="shared" si="5"/>
        <v>0</v>
      </c>
      <c r="F98" s="20"/>
    </row>
    <row r="99" spans="2:6">
      <c r="B99" s="20"/>
      <c r="C99" s="20"/>
      <c r="D99" s="21"/>
      <c r="E99" s="31">
        <f t="shared" si="5"/>
        <v>0</v>
      </c>
      <c r="F99" s="20"/>
    </row>
    <row r="100" spans="2:6">
      <c r="B100" s="20"/>
      <c r="C100" s="20"/>
      <c r="D100" s="21"/>
      <c r="E100" s="31">
        <f t="shared" si="5"/>
        <v>0</v>
      </c>
      <c r="F100" s="20"/>
    </row>
    <row r="101" spans="2:6">
      <c r="B101" s="20"/>
      <c r="C101" s="20"/>
      <c r="D101" s="21"/>
      <c r="E101" s="31">
        <f t="shared" si="5"/>
        <v>0</v>
      </c>
      <c r="F101" s="20"/>
    </row>
    <row r="102" spans="2:6">
      <c r="B102" s="20"/>
      <c r="C102" s="20"/>
      <c r="D102" s="21"/>
      <c r="E102" s="31">
        <f t="shared" si="5"/>
        <v>0</v>
      </c>
      <c r="F102" s="20"/>
    </row>
    <row r="103" spans="2:6">
      <c r="B103" s="20"/>
      <c r="C103" s="20"/>
      <c r="D103" s="21"/>
      <c r="E103" s="31">
        <f t="shared" si="5"/>
        <v>0</v>
      </c>
      <c r="F103" s="20"/>
    </row>
    <row r="104" spans="2:6">
      <c r="B104" s="20"/>
      <c r="C104" s="20"/>
      <c r="D104" s="21"/>
      <c r="E104" s="31">
        <f t="shared" si="5"/>
        <v>0</v>
      </c>
      <c r="F104" s="20"/>
    </row>
    <row r="105" spans="2:6">
      <c r="B105" s="20"/>
      <c r="C105" s="20"/>
      <c r="D105" s="21"/>
      <c r="E105" s="31">
        <f t="shared" si="5"/>
        <v>0</v>
      </c>
      <c r="F105" s="20"/>
    </row>
    <row r="106" spans="2:6">
      <c r="B106" s="20"/>
      <c r="C106" s="20"/>
      <c r="D106" s="21"/>
      <c r="E106" s="31">
        <f t="shared" si="5"/>
        <v>0</v>
      </c>
      <c r="F106" s="20"/>
    </row>
    <row r="107" spans="2:6">
      <c r="B107" s="20"/>
      <c r="C107" s="20"/>
      <c r="D107" s="21"/>
      <c r="E107" s="31">
        <f t="shared" ref="E107:E120" si="6">D107</f>
        <v>0</v>
      </c>
      <c r="F107" s="20"/>
    </row>
    <row r="108" spans="2:6">
      <c r="B108" s="20"/>
      <c r="C108" s="20"/>
      <c r="D108" s="21"/>
      <c r="E108" s="31">
        <f t="shared" si="6"/>
        <v>0</v>
      </c>
      <c r="F108" s="20"/>
    </row>
    <row r="109" spans="2:6">
      <c r="B109" s="20"/>
      <c r="C109" s="20"/>
      <c r="D109" s="21"/>
      <c r="E109" s="31">
        <f t="shared" si="6"/>
        <v>0</v>
      </c>
      <c r="F109" s="20"/>
    </row>
    <row r="110" spans="2:6">
      <c r="B110" s="20"/>
      <c r="C110" s="20"/>
      <c r="D110" s="21"/>
      <c r="E110" s="31">
        <f t="shared" si="6"/>
        <v>0</v>
      </c>
      <c r="F110" s="20"/>
    </row>
    <row r="111" spans="2:6">
      <c r="B111" s="20"/>
      <c r="C111" s="20"/>
      <c r="D111" s="21"/>
      <c r="E111" s="31">
        <f t="shared" si="6"/>
        <v>0</v>
      </c>
      <c r="F111" s="20"/>
    </row>
    <row r="112" spans="2:6">
      <c r="B112" s="20"/>
      <c r="C112" s="20"/>
      <c r="D112" s="21"/>
      <c r="E112" s="31">
        <f t="shared" si="6"/>
        <v>0</v>
      </c>
      <c r="F112" s="20"/>
    </row>
    <row r="113" spans="2:6">
      <c r="B113" s="20"/>
      <c r="C113" s="20"/>
      <c r="D113" s="21"/>
      <c r="E113" s="31">
        <f t="shared" si="6"/>
        <v>0</v>
      </c>
      <c r="F113" s="20"/>
    </row>
    <row r="114" spans="2:6">
      <c r="B114" s="20"/>
      <c r="C114" s="20"/>
      <c r="D114" s="21"/>
      <c r="E114" s="31">
        <f t="shared" si="6"/>
        <v>0</v>
      </c>
      <c r="F114" s="20"/>
    </row>
    <row r="115" spans="2:6">
      <c r="B115" s="20"/>
      <c r="C115" s="20"/>
      <c r="D115" s="21"/>
      <c r="E115" s="31">
        <f t="shared" si="6"/>
        <v>0</v>
      </c>
      <c r="F115" s="20"/>
    </row>
    <row r="116" spans="2:6">
      <c r="B116" s="20"/>
      <c r="C116" s="20"/>
      <c r="D116" s="21"/>
      <c r="E116" s="31">
        <f t="shared" si="6"/>
        <v>0</v>
      </c>
      <c r="F116" s="20"/>
    </row>
    <row r="117" spans="2:6">
      <c r="B117" s="20"/>
      <c r="C117" s="20"/>
      <c r="D117" s="21"/>
      <c r="E117" s="31">
        <f t="shared" si="6"/>
        <v>0</v>
      </c>
      <c r="F117" s="20"/>
    </row>
    <row r="118" spans="2:6">
      <c r="B118" s="20"/>
      <c r="C118" s="20"/>
      <c r="D118" s="21"/>
      <c r="E118" s="31">
        <f t="shared" si="6"/>
        <v>0</v>
      </c>
      <c r="F118" s="20"/>
    </row>
    <row r="119" spans="2:6">
      <c r="B119" s="20"/>
      <c r="C119" s="20"/>
      <c r="D119" s="21"/>
      <c r="E119" s="31">
        <f t="shared" si="6"/>
        <v>0</v>
      </c>
      <c r="F119" s="20"/>
    </row>
    <row r="120" spans="2:6">
      <c r="B120" s="33" t="s">
        <v>64</v>
      </c>
      <c r="C120" s="20"/>
      <c r="D120" s="37">
        <f>SUM(D42:D119)</f>
        <v>0</v>
      </c>
      <c r="E120" s="38">
        <f t="shared" si="6"/>
        <v>0</v>
      </c>
      <c r="F120" s="20"/>
    </row>
  </sheetData>
  <sheetProtection algorithmName="SHA-512" hashValue="Bp4IDH/d954hGe3QLKmn+MFgBjzkCVEEQ2kmS4gqQ7LMVHCju2MOEo2aKn5NHcucXm7pbJv0DMtddkfOQDwV5A==" saltValue="WBc86miZqEhAfz9QzV19kQ==" spinCount="100000" sheet="1" objects="1" scenarios="1" insertRows="0" deleteRows="0" selectLockedCells="1"/>
  <mergeCells count="1">
    <mergeCell ref="G8:G16"/>
  </mergeCells>
  <conditionalFormatting sqref="E8:F17">
    <cfRule type="cellIs" dxfId="2" priority="1" operator="lessThan">
      <formula>0</formula>
    </cfRule>
  </conditionalFormatting>
  <dataValidations count="2">
    <dataValidation type="list" allowBlank="1" showInputMessage="1" showErrorMessage="1" errorTitle="Invalid entry" error="Please select type from drop down menu only - enter specifics into desciption field " sqref="B43:B119" xr:uid="{32564442-74F8-48AE-84BD-D75AA2666ADC}">
      <formula1>typelist</formula1>
    </dataValidation>
    <dataValidation type="list" allowBlank="1" showInputMessage="1" showErrorMessage="1" errorTitle="Invalid entry" error="Please select type from drop down menu only - enter specifics into desciption field " promptTitle="Please select from dropdown menu" sqref="B42" xr:uid="{CCE6F39F-46FE-4C3A-8120-8E2A30BF3F61}">
      <formula1>typelist</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5725C-1DAB-4C91-8018-9F80A2718015}">
  <dimension ref="B2:G105"/>
  <sheetViews>
    <sheetView zoomScale="90" zoomScaleNormal="90" workbookViewId="0">
      <selection activeCell="C7" sqref="C7"/>
    </sheetView>
  </sheetViews>
  <sheetFormatPr defaultColWidth="8.81640625" defaultRowHeight="14.5"/>
  <cols>
    <col min="1" max="1" width="4" style="25" customWidth="1"/>
    <col min="2" max="2" width="42.81640625" style="25" bestFit="1" customWidth="1"/>
    <col min="3" max="3" width="45.453125" style="25" customWidth="1"/>
    <col min="4" max="4" width="43.81640625" style="25" customWidth="1"/>
    <col min="5" max="6" width="21" style="24" customWidth="1"/>
    <col min="7" max="7" width="57.1796875" style="25" customWidth="1"/>
    <col min="8" max="8" width="9.1796875" style="25" customWidth="1"/>
    <col min="9" max="16384" width="8.81640625" style="25"/>
  </cols>
  <sheetData>
    <row r="2" spans="2:7" ht="21">
      <c r="B2" s="22" t="s">
        <v>34</v>
      </c>
      <c r="C2" s="22"/>
      <c r="D2" s="23"/>
    </row>
    <row r="3" spans="2:7" ht="21.5" thickBot="1">
      <c r="B3" s="22" t="s">
        <v>35</v>
      </c>
      <c r="C3" s="22"/>
    </row>
    <row r="4" spans="2:7" ht="21">
      <c r="B4" s="22" t="s">
        <v>25</v>
      </c>
      <c r="C4" s="22"/>
      <c r="F4" s="26" t="s">
        <v>69</v>
      </c>
    </row>
    <row r="5" spans="2:7" ht="21.5" thickBot="1">
      <c r="B5" s="22" t="s">
        <v>37</v>
      </c>
      <c r="C5" s="22"/>
      <c r="F5" s="27" t="b">
        <f>IF(AND($C$7="Feasibility Studies",$C$6="Spinout/Microbusiness/ Small Enterprise"),70%,IF(AND($C$7="Industrial Research",$C$6="Spinout/Microbusiness/ Small Enterprise"),70%,IF(AND($C$7="Experimental Development",$C$6="Spinout/Microbusiness/ Small Enterprise"),45%,IF(AND($C$7="Feasibility Studies",$C$6="Medium Enterprise"),60%,IF(AND($C$7="Industrial research",$C$6="Medium Enterprise"),60%,IF(AND($C$7="Experimental Development",$C$6="Medium Enterprise"),35%,IF(AND($C$7="Feasibility Studies",$C$6="Large Enterprise"),25%,IF(AND($C$7="Industrial research",$C$6="Large Enterprise"),25%,IF(AND($C$7="Experimental Development",$C$6="Large Enterprise"),25%)))))))))</f>
        <v>0</v>
      </c>
    </row>
    <row r="6" spans="2:7" ht="21.5" thickBot="1">
      <c r="B6" s="22" t="s">
        <v>70</v>
      </c>
      <c r="C6" s="22"/>
      <c r="D6" s="24" t="s">
        <v>71</v>
      </c>
    </row>
    <row r="7" spans="2:7" ht="21">
      <c r="B7" s="22" t="s">
        <v>72</v>
      </c>
      <c r="C7" s="22"/>
      <c r="F7" s="26" t="s">
        <v>36</v>
      </c>
    </row>
    <row r="8" spans="2:7" ht="16" thickBot="1">
      <c r="F8" s="28">
        <f>E98</f>
        <v>0</v>
      </c>
    </row>
    <row r="10" spans="2:7" ht="15.5">
      <c r="B10" s="29" t="s">
        <v>38</v>
      </c>
      <c r="C10" s="29" t="s">
        <v>39</v>
      </c>
      <c r="D10" s="29" t="s">
        <v>40</v>
      </c>
      <c r="E10" s="29" t="s">
        <v>41</v>
      </c>
      <c r="F10" s="29" t="s">
        <v>42</v>
      </c>
    </row>
    <row r="11" spans="2:7">
      <c r="B11" s="20" t="s">
        <v>44</v>
      </c>
      <c r="C11" s="21"/>
      <c r="D11" s="39">
        <f>SUMIF($B$20:$B$97, "personnel", $E$20:$E$97)</f>
        <v>0</v>
      </c>
      <c r="E11" s="39">
        <f>C11-D11</f>
        <v>0</v>
      </c>
      <c r="F11" s="40" t="e">
        <f>E11/C11</f>
        <v>#DIV/0!</v>
      </c>
      <c r="G11" s="65" t="s">
        <v>3</v>
      </c>
    </row>
    <row r="12" spans="2:7">
      <c r="B12" s="20" t="s">
        <v>45</v>
      </c>
      <c r="C12" s="21"/>
      <c r="D12" s="39">
        <f>SUMIF($B$20:$B$97, "equipment", $E$20:$E$97)</f>
        <v>0</v>
      </c>
      <c r="E12" s="39">
        <f t="shared" ref="E12:E16" si="0">C12-D12</f>
        <v>0</v>
      </c>
      <c r="F12" s="40" t="e">
        <f t="shared" ref="F12:F16" si="1">E12/C12</f>
        <v>#DIV/0!</v>
      </c>
      <c r="G12" s="65"/>
    </row>
    <row r="13" spans="2:7">
      <c r="B13" s="20" t="s">
        <v>46</v>
      </c>
      <c r="C13" s="21"/>
      <c r="D13" s="39">
        <f>SUMIF($B$20:$B$97, "consumables", $E$20:$E$97)</f>
        <v>0</v>
      </c>
      <c r="E13" s="39">
        <f t="shared" si="0"/>
        <v>0</v>
      </c>
      <c r="F13" s="40" t="e">
        <f t="shared" si="1"/>
        <v>#DIV/0!</v>
      </c>
      <c r="G13" s="65"/>
    </row>
    <row r="14" spans="2:7">
      <c r="B14" s="20" t="s">
        <v>47</v>
      </c>
      <c r="C14" s="21"/>
      <c r="D14" s="39">
        <f>SUMIF($B$20:$B$97, "travel", $E$20:$E$97)</f>
        <v>0</v>
      </c>
      <c r="E14" s="39">
        <f t="shared" si="0"/>
        <v>0</v>
      </c>
      <c r="F14" s="40" t="e">
        <f t="shared" si="1"/>
        <v>#DIV/0!</v>
      </c>
      <c r="G14" s="65"/>
    </row>
    <row r="15" spans="2:7">
      <c r="B15" s="20" t="s">
        <v>48</v>
      </c>
      <c r="C15" s="21"/>
      <c r="D15" s="39">
        <f>SUMIF($B$20:$B$97, "other", $E$20:$E$97)</f>
        <v>0</v>
      </c>
      <c r="E15" s="39">
        <f t="shared" si="0"/>
        <v>0</v>
      </c>
      <c r="F15" s="40" t="e">
        <f t="shared" si="1"/>
        <v>#DIV/0!</v>
      </c>
      <c r="G15" s="65"/>
    </row>
    <row r="16" spans="2:7">
      <c r="B16" s="20" t="s">
        <v>52</v>
      </c>
      <c r="C16" s="21"/>
      <c r="D16" s="39">
        <f>SUMIF($B$20:$B$97, "non-royce facilities", $E$20:$E$97)</f>
        <v>0</v>
      </c>
      <c r="E16" s="39">
        <f t="shared" si="0"/>
        <v>0</v>
      </c>
      <c r="F16" s="40" t="e">
        <f t="shared" si="1"/>
        <v>#DIV/0!</v>
      </c>
      <c r="G16" s="65"/>
    </row>
    <row r="17" spans="2:7">
      <c r="B17" s="33" t="s">
        <v>53</v>
      </c>
      <c r="C17" s="37">
        <f>SUM(C11:C16)</f>
        <v>0</v>
      </c>
      <c r="D17" s="42">
        <f t="shared" ref="D17:E17" si="2">SUM(D11:D16)</f>
        <v>0</v>
      </c>
      <c r="E17" s="42">
        <f t="shared" si="2"/>
        <v>0</v>
      </c>
      <c r="F17" s="43"/>
      <c r="G17" s="45"/>
    </row>
    <row r="19" spans="2:7" s="30" customFormat="1" ht="15.5">
      <c r="B19" s="29" t="s">
        <v>62</v>
      </c>
      <c r="C19" s="29" t="s">
        <v>56</v>
      </c>
      <c r="D19" s="29" t="s">
        <v>57</v>
      </c>
      <c r="E19" s="29" t="s">
        <v>73</v>
      </c>
      <c r="F19" s="29" t="s">
        <v>59</v>
      </c>
      <c r="G19" s="54"/>
    </row>
    <row r="20" spans="2:7">
      <c r="B20" s="20"/>
      <c r="C20" s="20"/>
      <c r="D20" s="21"/>
      <c r="E20" s="31">
        <f>D20*$F$5</f>
        <v>0</v>
      </c>
      <c r="F20" s="20"/>
    </row>
    <row r="21" spans="2:7">
      <c r="B21" s="20"/>
      <c r="C21" s="20"/>
      <c r="D21" s="21"/>
      <c r="E21" s="31">
        <f t="shared" ref="E21:E84" si="3">D21*$F$5</f>
        <v>0</v>
      </c>
      <c r="F21" s="20"/>
    </row>
    <row r="22" spans="2:7">
      <c r="B22" s="20"/>
      <c r="C22" s="20"/>
      <c r="D22" s="21"/>
      <c r="E22" s="31">
        <f t="shared" si="3"/>
        <v>0</v>
      </c>
      <c r="F22" s="20"/>
    </row>
    <row r="23" spans="2:7">
      <c r="B23" s="20"/>
      <c r="C23" s="20"/>
      <c r="D23" s="21"/>
      <c r="E23" s="31">
        <f>D23*$F$5</f>
        <v>0</v>
      </c>
      <c r="F23" s="20"/>
    </row>
    <row r="24" spans="2:7">
      <c r="B24" s="20"/>
      <c r="C24" s="20"/>
      <c r="D24" s="21"/>
      <c r="E24" s="31">
        <f t="shared" si="3"/>
        <v>0</v>
      </c>
      <c r="F24" s="20"/>
    </row>
    <row r="25" spans="2:7">
      <c r="B25" s="20"/>
      <c r="C25" s="20"/>
      <c r="D25" s="21"/>
      <c r="E25" s="31">
        <f t="shared" si="3"/>
        <v>0</v>
      </c>
      <c r="F25" s="20"/>
    </row>
    <row r="26" spans="2:7">
      <c r="B26" s="20"/>
      <c r="C26" s="20"/>
      <c r="D26" s="21"/>
      <c r="E26" s="31">
        <f t="shared" si="3"/>
        <v>0</v>
      </c>
      <c r="F26" s="20"/>
    </row>
    <row r="27" spans="2:7">
      <c r="B27" s="20"/>
      <c r="C27" s="20"/>
      <c r="D27" s="21"/>
      <c r="E27" s="31">
        <f t="shared" si="3"/>
        <v>0</v>
      </c>
      <c r="F27" s="20"/>
    </row>
    <row r="28" spans="2:7">
      <c r="B28" s="20"/>
      <c r="C28" s="20"/>
      <c r="D28" s="21"/>
      <c r="E28" s="31">
        <f t="shared" si="3"/>
        <v>0</v>
      </c>
      <c r="F28" s="20"/>
    </row>
    <row r="29" spans="2:7">
      <c r="B29" s="20"/>
      <c r="C29" s="20"/>
      <c r="D29" s="21"/>
      <c r="E29" s="31">
        <f t="shared" si="3"/>
        <v>0</v>
      </c>
      <c r="F29" s="20"/>
    </row>
    <row r="30" spans="2:7">
      <c r="B30" s="20"/>
      <c r="C30" s="20"/>
      <c r="D30" s="21"/>
      <c r="E30" s="31">
        <f t="shared" si="3"/>
        <v>0</v>
      </c>
      <c r="F30" s="20"/>
    </row>
    <row r="31" spans="2:7">
      <c r="B31" s="20"/>
      <c r="C31" s="20"/>
      <c r="D31" s="21"/>
      <c r="E31" s="31">
        <f t="shared" si="3"/>
        <v>0</v>
      </c>
      <c r="F31" s="20"/>
    </row>
    <row r="32" spans="2:7">
      <c r="B32" s="20"/>
      <c r="C32" s="20"/>
      <c r="D32" s="21"/>
      <c r="E32" s="31">
        <f t="shared" si="3"/>
        <v>0</v>
      </c>
      <c r="F32" s="20"/>
    </row>
    <row r="33" spans="2:6">
      <c r="B33" s="20"/>
      <c r="C33" s="20"/>
      <c r="D33" s="21"/>
      <c r="E33" s="31">
        <f t="shared" si="3"/>
        <v>0</v>
      </c>
      <c r="F33" s="20"/>
    </row>
    <row r="34" spans="2:6">
      <c r="B34" s="20"/>
      <c r="C34" s="20"/>
      <c r="D34" s="21"/>
      <c r="E34" s="31">
        <f t="shared" si="3"/>
        <v>0</v>
      </c>
      <c r="F34" s="20"/>
    </row>
    <row r="35" spans="2:6">
      <c r="B35" s="20"/>
      <c r="C35" s="20"/>
      <c r="D35" s="21"/>
      <c r="E35" s="31">
        <f t="shared" si="3"/>
        <v>0</v>
      </c>
      <c r="F35" s="20"/>
    </row>
    <row r="36" spans="2:6">
      <c r="B36" s="20"/>
      <c r="C36" s="20"/>
      <c r="D36" s="21"/>
      <c r="E36" s="31">
        <f t="shared" si="3"/>
        <v>0</v>
      </c>
      <c r="F36" s="20"/>
    </row>
    <row r="37" spans="2:6">
      <c r="B37" s="20"/>
      <c r="C37" s="20"/>
      <c r="D37" s="21"/>
      <c r="E37" s="31">
        <f t="shared" si="3"/>
        <v>0</v>
      </c>
      <c r="F37" s="20"/>
    </row>
    <row r="38" spans="2:6">
      <c r="B38" s="20"/>
      <c r="C38" s="20"/>
      <c r="D38" s="21"/>
      <c r="E38" s="31">
        <f t="shared" si="3"/>
        <v>0</v>
      </c>
      <c r="F38" s="20"/>
    </row>
    <row r="39" spans="2:6">
      <c r="B39" s="20"/>
      <c r="C39" s="20"/>
      <c r="D39" s="21"/>
      <c r="E39" s="31">
        <f t="shared" si="3"/>
        <v>0</v>
      </c>
      <c r="F39" s="20"/>
    </row>
    <row r="40" spans="2:6">
      <c r="B40" s="20"/>
      <c r="C40" s="20"/>
      <c r="D40" s="21"/>
      <c r="E40" s="31">
        <f t="shared" si="3"/>
        <v>0</v>
      </c>
      <c r="F40" s="20"/>
    </row>
    <row r="41" spans="2:6">
      <c r="B41" s="20"/>
      <c r="C41" s="20"/>
      <c r="D41" s="21"/>
      <c r="E41" s="31">
        <f t="shared" si="3"/>
        <v>0</v>
      </c>
      <c r="F41" s="20"/>
    </row>
    <row r="42" spans="2:6">
      <c r="B42" s="20"/>
      <c r="C42" s="20"/>
      <c r="D42" s="21"/>
      <c r="E42" s="31">
        <f t="shared" si="3"/>
        <v>0</v>
      </c>
      <c r="F42" s="20"/>
    </row>
    <row r="43" spans="2:6">
      <c r="B43" s="20"/>
      <c r="C43" s="20"/>
      <c r="D43" s="21"/>
      <c r="E43" s="31">
        <f t="shared" si="3"/>
        <v>0</v>
      </c>
      <c r="F43" s="20"/>
    </row>
    <row r="44" spans="2:6">
      <c r="B44" s="20"/>
      <c r="C44" s="20"/>
      <c r="D44" s="21"/>
      <c r="E44" s="31">
        <f t="shared" si="3"/>
        <v>0</v>
      </c>
      <c r="F44" s="20"/>
    </row>
    <row r="45" spans="2:6">
      <c r="B45" s="20"/>
      <c r="C45" s="20"/>
      <c r="D45" s="21"/>
      <c r="E45" s="31">
        <f t="shared" si="3"/>
        <v>0</v>
      </c>
      <c r="F45" s="20"/>
    </row>
    <row r="46" spans="2:6">
      <c r="B46" s="20"/>
      <c r="C46" s="20"/>
      <c r="D46" s="21"/>
      <c r="E46" s="31">
        <f t="shared" si="3"/>
        <v>0</v>
      </c>
      <c r="F46" s="20"/>
    </row>
    <row r="47" spans="2:6">
      <c r="B47" s="20"/>
      <c r="C47" s="20"/>
      <c r="D47" s="21"/>
      <c r="E47" s="31">
        <f t="shared" si="3"/>
        <v>0</v>
      </c>
      <c r="F47" s="20"/>
    </row>
    <row r="48" spans="2:6">
      <c r="B48" s="20"/>
      <c r="C48" s="20"/>
      <c r="D48" s="21"/>
      <c r="E48" s="31">
        <f t="shared" si="3"/>
        <v>0</v>
      </c>
      <c r="F48" s="20"/>
    </row>
    <row r="49" spans="2:6">
      <c r="B49" s="20"/>
      <c r="C49" s="20"/>
      <c r="D49" s="21"/>
      <c r="E49" s="31">
        <f t="shared" si="3"/>
        <v>0</v>
      </c>
      <c r="F49" s="20"/>
    </row>
    <row r="50" spans="2:6">
      <c r="B50" s="20"/>
      <c r="C50" s="20"/>
      <c r="D50" s="21"/>
      <c r="E50" s="31">
        <f t="shared" si="3"/>
        <v>0</v>
      </c>
      <c r="F50" s="20"/>
    </row>
    <row r="51" spans="2:6">
      <c r="B51" s="20"/>
      <c r="C51" s="20"/>
      <c r="D51" s="21"/>
      <c r="E51" s="31">
        <f t="shared" si="3"/>
        <v>0</v>
      </c>
      <c r="F51" s="20"/>
    </row>
    <row r="52" spans="2:6">
      <c r="B52" s="20"/>
      <c r="C52" s="20"/>
      <c r="D52" s="21"/>
      <c r="E52" s="31">
        <f t="shared" si="3"/>
        <v>0</v>
      </c>
      <c r="F52" s="20"/>
    </row>
    <row r="53" spans="2:6">
      <c r="B53" s="20"/>
      <c r="C53" s="20"/>
      <c r="D53" s="21"/>
      <c r="E53" s="31">
        <f t="shared" si="3"/>
        <v>0</v>
      </c>
      <c r="F53" s="20"/>
    </row>
    <row r="54" spans="2:6">
      <c r="B54" s="20"/>
      <c r="C54" s="20"/>
      <c r="D54" s="21"/>
      <c r="E54" s="31">
        <f t="shared" si="3"/>
        <v>0</v>
      </c>
      <c r="F54" s="20"/>
    </row>
    <row r="55" spans="2:6">
      <c r="B55" s="20"/>
      <c r="C55" s="20"/>
      <c r="D55" s="21"/>
      <c r="E55" s="31">
        <f t="shared" si="3"/>
        <v>0</v>
      </c>
      <c r="F55" s="20"/>
    </row>
    <row r="56" spans="2:6">
      <c r="B56" s="20"/>
      <c r="C56" s="20"/>
      <c r="D56" s="21"/>
      <c r="E56" s="31">
        <f t="shared" si="3"/>
        <v>0</v>
      </c>
      <c r="F56" s="20"/>
    </row>
    <row r="57" spans="2:6">
      <c r="B57" s="20"/>
      <c r="C57" s="20"/>
      <c r="D57" s="21"/>
      <c r="E57" s="31">
        <f t="shared" si="3"/>
        <v>0</v>
      </c>
      <c r="F57" s="20"/>
    </row>
    <row r="58" spans="2:6">
      <c r="B58" s="20"/>
      <c r="C58" s="20"/>
      <c r="D58" s="21"/>
      <c r="E58" s="31">
        <f t="shared" si="3"/>
        <v>0</v>
      </c>
      <c r="F58" s="20"/>
    </row>
    <row r="59" spans="2:6">
      <c r="B59" s="20"/>
      <c r="C59" s="20"/>
      <c r="D59" s="21"/>
      <c r="E59" s="31">
        <f t="shared" si="3"/>
        <v>0</v>
      </c>
      <c r="F59" s="20"/>
    </row>
    <row r="60" spans="2:6">
      <c r="B60" s="20"/>
      <c r="C60" s="20"/>
      <c r="D60" s="21"/>
      <c r="E60" s="31">
        <f t="shared" si="3"/>
        <v>0</v>
      </c>
      <c r="F60" s="20"/>
    </row>
    <row r="61" spans="2:6">
      <c r="B61" s="20"/>
      <c r="C61" s="20"/>
      <c r="D61" s="21"/>
      <c r="E61" s="31">
        <f t="shared" si="3"/>
        <v>0</v>
      </c>
      <c r="F61" s="20"/>
    </row>
    <row r="62" spans="2:6">
      <c r="B62" s="20"/>
      <c r="C62" s="20"/>
      <c r="D62" s="21"/>
      <c r="E62" s="31">
        <f t="shared" si="3"/>
        <v>0</v>
      </c>
      <c r="F62" s="20"/>
    </row>
    <row r="63" spans="2:6">
      <c r="B63" s="20"/>
      <c r="C63" s="20"/>
      <c r="D63" s="21"/>
      <c r="E63" s="31">
        <f t="shared" si="3"/>
        <v>0</v>
      </c>
      <c r="F63" s="20"/>
    </row>
    <row r="64" spans="2:6">
      <c r="B64" s="20"/>
      <c r="C64" s="20"/>
      <c r="D64" s="21"/>
      <c r="E64" s="31">
        <f t="shared" si="3"/>
        <v>0</v>
      </c>
      <c r="F64" s="20"/>
    </row>
    <row r="65" spans="2:6">
      <c r="B65" s="20"/>
      <c r="C65" s="20"/>
      <c r="D65" s="21"/>
      <c r="E65" s="31">
        <f t="shared" si="3"/>
        <v>0</v>
      </c>
      <c r="F65" s="20"/>
    </row>
    <row r="66" spans="2:6">
      <c r="B66" s="20"/>
      <c r="C66" s="20"/>
      <c r="D66" s="21"/>
      <c r="E66" s="31">
        <f t="shared" si="3"/>
        <v>0</v>
      </c>
      <c r="F66" s="20"/>
    </row>
    <row r="67" spans="2:6">
      <c r="B67" s="20"/>
      <c r="C67" s="20"/>
      <c r="D67" s="21"/>
      <c r="E67" s="31">
        <f t="shared" si="3"/>
        <v>0</v>
      </c>
      <c r="F67" s="20"/>
    </row>
    <row r="68" spans="2:6">
      <c r="B68" s="20"/>
      <c r="C68" s="20"/>
      <c r="D68" s="21"/>
      <c r="E68" s="31">
        <f t="shared" si="3"/>
        <v>0</v>
      </c>
      <c r="F68" s="20"/>
    </row>
    <row r="69" spans="2:6">
      <c r="B69" s="20"/>
      <c r="C69" s="20"/>
      <c r="D69" s="21"/>
      <c r="E69" s="31">
        <f t="shared" si="3"/>
        <v>0</v>
      </c>
      <c r="F69" s="20"/>
    </row>
    <row r="70" spans="2:6">
      <c r="B70" s="20"/>
      <c r="C70" s="20"/>
      <c r="D70" s="21"/>
      <c r="E70" s="31">
        <f t="shared" si="3"/>
        <v>0</v>
      </c>
      <c r="F70" s="20"/>
    </row>
    <row r="71" spans="2:6">
      <c r="B71" s="20"/>
      <c r="C71" s="20"/>
      <c r="D71" s="21"/>
      <c r="E71" s="31">
        <f t="shared" si="3"/>
        <v>0</v>
      </c>
      <c r="F71" s="20"/>
    </row>
    <row r="72" spans="2:6">
      <c r="B72" s="20"/>
      <c r="C72" s="20"/>
      <c r="D72" s="21"/>
      <c r="E72" s="31">
        <f t="shared" si="3"/>
        <v>0</v>
      </c>
      <c r="F72" s="20"/>
    </row>
    <row r="73" spans="2:6">
      <c r="B73" s="20"/>
      <c r="C73" s="20"/>
      <c r="D73" s="21"/>
      <c r="E73" s="31">
        <f t="shared" si="3"/>
        <v>0</v>
      </c>
      <c r="F73" s="20"/>
    </row>
    <row r="74" spans="2:6">
      <c r="B74" s="20"/>
      <c r="C74" s="20"/>
      <c r="D74" s="21"/>
      <c r="E74" s="31">
        <f t="shared" si="3"/>
        <v>0</v>
      </c>
      <c r="F74" s="20"/>
    </row>
    <row r="75" spans="2:6">
      <c r="B75" s="20"/>
      <c r="C75" s="20"/>
      <c r="D75" s="21"/>
      <c r="E75" s="31">
        <f t="shared" si="3"/>
        <v>0</v>
      </c>
      <c r="F75" s="20"/>
    </row>
    <row r="76" spans="2:6">
      <c r="B76" s="20"/>
      <c r="C76" s="20"/>
      <c r="D76" s="21"/>
      <c r="E76" s="31">
        <f t="shared" si="3"/>
        <v>0</v>
      </c>
      <c r="F76" s="20"/>
    </row>
    <row r="77" spans="2:6">
      <c r="B77" s="20"/>
      <c r="C77" s="20"/>
      <c r="D77" s="21"/>
      <c r="E77" s="31">
        <f t="shared" si="3"/>
        <v>0</v>
      </c>
      <c r="F77" s="20"/>
    </row>
    <row r="78" spans="2:6">
      <c r="B78" s="20"/>
      <c r="C78" s="20"/>
      <c r="D78" s="21"/>
      <c r="E78" s="31">
        <f t="shared" si="3"/>
        <v>0</v>
      </c>
      <c r="F78" s="20"/>
    </row>
    <row r="79" spans="2:6">
      <c r="B79" s="20"/>
      <c r="C79" s="20"/>
      <c r="D79" s="21"/>
      <c r="E79" s="31">
        <f t="shared" si="3"/>
        <v>0</v>
      </c>
      <c r="F79" s="20"/>
    </row>
    <row r="80" spans="2:6">
      <c r="B80" s="20"/>
      <c r="C80" s="20"/>
      <c r="D80" s="21"/>
      <c r="E80" s="31">
        <f t="shared" si="3"/>
        <v>0</v>
      </c>
      <c r="F80" s="20"/>
    </row>
    <row r="81" spans="2:6">
      <c r="B81" s="20"/>
      <c r="C81" s="20"/>
      <c r="D81" s="21"/>
      <c r="E81" s="31">
        <f t="shared" si="3"/>
        <v>0</v>
      </c>
      <c r="F81" s="20"/>
    </row>
    <row r="82" spans="2:6">
      <c r="B82" s="20"/>
      <c r="C82" s="20"/>
      <c r="D82" s="21"/>
      <c r="E82" s="31">
        <f t="shared" si="3"/>
        <v>0</v>
      </c>
      <c r="F82" s="20"/>
    </row>
    <row r="83" spans="2:6">
      <c r="B83" s="20"/>
      <c r="C83" s="20"/>
      <c r="D83" s="21"/>
      <c r="E83" s="31">
        <f t="shared" si="3"/>
        <v>0</v>
      </c>
      <c r="F83" s="20"/>
    </row>
    <row r="84" spans="2:6">
      <c r="B84" s="20"/>
      <c r="C84" s="20"/>
      <c r="D84" s="21"/>
      <c r="E84" s="31">
        <f t="shared" si="3"/>
        <v>0</v>
      </c>
      <c r="F84" s="20"/>
    </row>
    <row r="85" spans="2:6">
      <c r="B85" s="20"/>
      <c r="C85" s="20"/>
      <c r="D85" s="21"/>
      <c r="E85" s="31">
        <f t="shared" ref="E85:E97" si="4">D85*$F$5</f>
        <v>0</v>
      </c>
      <c r="F85" s="20"/>
    </row>
    <row r="86" spans="2:6">
      <c r="B86" s="20"/>
      <c r="C86" s="20"/>
      <c r="D86" s="21"/>
      <c r="E86" s="31">
        <f t="shared" si="4"/>
        <v>0</v>
      </c>
      <c r="F86" s="20"/>
    </row>
    <row r="87" spans="2:6">
      <c r="B87" s="20"/>
      <c r="C87" s="20"/>
      <c r="D87" s="21"/>
      <c r="E87" s="31">
        <f t="shared" si="4"/>
        <v>0</v>
      </c>
      <c r="F87" s="20"/>
    </row>
    <row r="88" spans="2:6">
      <c r="B88" s="20"/>
      <c r="C88" s="20"/>
      <c r="D88" s="21"/>
      <c r="E88" s="31">
        <f t="shared" si="4"/>
        <v>0</v>
      </c>
      <c r="F88" s="20"/>
    </row>
    <row r="89" spans="2:6">
      <c r="B89" s="20"/>
      <c r="C89" s="20"/>
      <c r="D89" s="21"/>
      <c r="E89" s="31">
        <f t="shared" si="4"/>
        <v>0</v>
      </c>
      <c r="F89" s="20"/>
    </row>
    <row r="90" spans="2:6">
      <c r="B90" s="20"/>
      <c r="C90" s="20"/>
      <c r="D90" s="21"/>
      <c r="E90" s="31">
        <f t="shared" si="4"/>
        <v>0</v>
      </c>
      <c r="F90" s="20"/>
    </row>
    <row r="91" spans="2:6">
      <c r="B91" s="20"/>
      <c r="C91" s="20"/>
      <c r="D91" s="21"/>
      <c r="E91" s="31">
        <f t="shared" si="4"/>
        <v>0</v>
      </c>
      <c r="F91" s="20"/>
    </row>
    <row r="92" spans="2:6">
      <c r="B92" s="20"/>
      <c r="C92" s="20"/>
      <c r="D92" s="21"/>
      <c r="E92" s="31">
        <f t="shared" si="4"/>
        <v>0</v>
      </c>
      <c r="F92" s="20"/>
    </row>
    <row r="93" spans="2:6">
      <c r="B93" s="20"/>
      <c r="C93" s="20"/>
      <c r="D93" s="21"/>
      <c r="E93" s="31">
        <f t="shared" si="4"/>
        <v>0</v>
      </c>
      <c r="F93" s="20"/>
    </row>
    <row r="94" spans="2:6">
      <c r="B94" s="20"/>
      <c r="C94" s="20"/>
      <c r="D94" s="21"/>
      <c r="E94" s="31">
        <f t="shared" si="4"/>
        <v>0</v>
      </c>
      <c r="F94" s="20"/>
    </row>
    <row r="95" spans="2:6">
      <c r="B95" s="20"/>
      <c r="C95" s="20"/>
      <c r="D95" s="21"/>
      <c r="E95" s="31">
        <f t="shared" si="4"/>
        <v>0</v>
      </c>
      <c r="F95" s="20"/>
    </row>
    <row r="96" spans="2:6">
      <c r="B96" s="20"/>
      <c r="C96" s="20"/>
      <c r="D96" s="21"/>
      <c r="E96" s="31">
        <f t="shared" si="4"/>
        <v>0</v>
      </c>
      <c r="F96" s="20"/>
    </row>
    <row r="97" spans="2:6">
      <c r="B97" s="20"/>
      <c r="C97" s="20"/>
      <c r="D97" s="21"/>
      <c r="E97" s="32">
        <f t="shared" si="4"/>
        <v>0</v>
      </c>
      <c r="F97" s="20"/>
    </row>
    <row r="98" spans="2:6">
      <c r="B98" s="33" t="s">
        <v>64</v>
      </c>
      <c r="C98" s="20"/>
      <c r="D98" s="34">
        <f>SUM(D20:D97)</f>
        <v>0</v>
      </c>
      <c r="E98" s="35">
        <f>SUM(E20:E97)</f>
        <v>0</v>
      </c>
      <c r="F98" s="36"/>
    </row>
    <row r="101" spans="2:6">
      <c r="B101" s="57" t="s">
        <v>95</v>
      </c>
    </row>
    <row r="102" spans="2:6">
      <c r="B102" s="20" t="s">
        <v>93</v>
      </c>
      <c r="C102" s="20"/>
      <c r="D102" s="20" t="s">
        <v>94</v>
      </c>
    </row>
    <row r="103" spans="2:6">
      <c r="B103" s="20"/>
      <c r="C103" s="20"/>
      <c r="D103" s="20"/>
    </row>
    <row r="104" spans="2:6">
      <c r="B104" s="20"/>
      <c r="C104" s="20"/>
      <c r="D104" s="20"/>
    </row>
    <row r="105" spans="2:6">
      <c r="B105" s="20"/>
      <c r="C105" s="20"/>
      <c r="D105" s="20"/>
    </row>
  </sheetData>
  <sheetProtection algorithmName="SHA-512" hashValue="nmIxfwhBdW9HkL2BHtJ+QUOoqJYXEq/iXZqeF7R7REZoFbSwLqLbJs6uPfgwhIpYy5zD29aOLfmsoYy/atk5bQ==" saltValue="EDZEpSqJX0bQcOxcFSzwGQ==" spinCount="100000" sheet="1" formatColumns="0" formatRows="0" insertRows="0" selectLockedCells="1"/>
  <mergeCells count="1">
    <mergeCell ref="G11:G16"/>
  </mergeCells>
  <conditionalFormatting sqref="E11:F17">
    <cfRule type="cellIs" dxfId="1" priority="1" operator="lessThan">
      <formula>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showInputMessage="1" showErrorMessage="1" xr:uid="{7D9EA4EB-FF2A-44CE-8519-EBFE59424D2B}">
          <x14:formula1>
            <xm:f>Sheet2!$B$15:$B$17</xm:f>
          </x14:formula1>
          <xm:sqref>C7:C9</xm:sqref>
        </x14:dataValidation>
        <x14:dataValidation type="list" showInputMessage="1" showErrorMessage="1" xr:uid="{659F006C-DE35-4A25-A9ED-651927F91CD4}">
          <x14:formula1>
            <xm:f>Sheet2!$B$19:$B$21</xm:f>
          </x14:formula1>
          <xm:sqref>C6</xm:sqref>
        </x14:dataValidation>
        <x14:dataValidation type="list" allowBlank="1" showInputMessage="1" showErrorMessage="1" xr:uid="{0D8D27C1-A345-4B13-906E-594C8C53F261}">
          <x14:formula1>
            <xm:f>Sheet2!$B$25:$B$30</xm:f>
          </x14:formula1>
          <xm:sqref>B20:B97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41C78-5672-456B-BE92-0D267B737D17}">
  <dimension ref="B2:G105"/>
  <sheetViews>
    <sheetView zoomScale="90" zoomScaleNormal="90" workbookViewId="0">
      <selection activeCell="C7" sqref="C7"/>
    </sheetView>
  </sheetViews>
  <sheetFormatPr defaultColWidth="8.81640625" defaultRowHeight="14.5"/>
  <cols>
    <col min="1" max="1" width="4" style="25" customWidth="1"/>
    <col min="2" max="2" width="42.81640625" style="25" bestFit="1" customWidth="1"/>
    <col min="3" max="3" width="45.453125" style="25" customWidth="1"/>
    <col min="4" max="4" width="43.81640625" style="25" customWidth="1"/>
    <col min="5" max="6" width="21" style="24" customWidth="1"/>
    <col min="7" max="7" width="57.1796875" style="25" customWidth="1"/>
    <col min="8" max="8" width="9.1796875" style="25" customWidth="1"/>
    <col min="9" max="16384" width="8.81640625" style="25"/>
  </cols>
  <sheetData>
    <row r="2" spans="2:7" ht="21">
      <c r="B2" s="22" t="s">
        <v>34</v>
      </c>
      <c r="C2" s="22"/>
      <c r="D2" s="23"/>
    </row>
    <row r="3" spans="2:7" ht="21.5" thickBot="1">
      <c r="B3" s="22" t="s">
        <v>35</v>
      </c>
      <c r="C3" s="22"/>
    </row>
    <row r="4" spans="2:7" ht="21">
      <c r="B4" s="22" t="s">
        <v>25</v>
      </c>
      <c r="C4" s="22"/>
      <c r="F4" s="26" t="s">
        <v>69</v>
      </c>
    </row>
    <row r="5" spans="2:7" ht="21.5" thickBot="1">
      <c r="B5" s="22" t="s">
        <v>37</v>
      </c>
      <c r="C5" s="22"/>
      <c r="F5" s="27" t="b">
        <f>IF(AND($C$7="Feasibility Studies",$C$6="Spinout/Microbusiness/ Small Enterprise"),70%,IF(AND($C$7="Industrial Research",$C$6="Spinout/Microbusiness/ Small Enterprise"),70%,IF(AND($C$7="Experimental Development",$C$6="Spinout/Microbusiness/ Small Enterprise"),45%,IF(AND($C$7="Feasibility Studies",$C$6="Medium Enterprise"),60%,IF(AND($C$7="Industrial research",$C$6="Medium Enterprise"),60%,IF(AND($C$7="Experimental Development",$C$6="Medium Enterprise"),35%,IF(AND($C$7="Feasibility Studies",$C$6="Large Enterprise"),25%,IF(AND($C$7="Industrial research",$C$6="Large Enterprise"),25%,IF(AND($C$7="Experimental Development",$C$6="Large Enterprise"),25%)))))))))</f>
        <v>0</v>
      </c>
    </row>
    <row r="6" spans="2:7" ht="21.5" thickBot="1">
      <c r="B6" s="22" t="s">
        <v>70</v>
      </c>
      <c r="C6" s="22"/>
      <c r="D6" s="24" t="s">
        <v>71</v>
      </c>
    </row>
    <row r="7" spans="2:7" ht="21">
      <c r="B7" s="22" t="s">
        <v>72</v>
      </c>
      <c r="C7" s="22"/>
      <c r="F7" s="26" t="s">
        <v>36</v>
      </c>
    </row>
    <row r="8" spans="2:7" ht="16" thickBot="1">
      <c r="F8" s="28">
        <f>E98</f>
        <v>0</v>
      </c>
    </row>
    <row r="10" spans="2:7" ht="15.5">
      <c r="B10" s="29" t="s">
        <v>38</v>
      </c>
      <c r="C10" s="29" t="s">
        <v>39</v>
      </c>
      <c r="D10" s="29" t="s">
        <v>40</v>
      </c>
      <c r="E10" s="29" t="s">
        <v>41</v>
      </c>
      <c r="F10" s="29" t="s">
        <v>42</v>
      </c>
    </row>
    <row r="11" spans="2:7">
      <c r="B11" s="20" t="s">
        <v>44</v>
      </c>
      <c r="C11" s="21"/>
      <c r="D11" s="39">
        <f>SUMIF($B$20:$B$97, "personnel", $E$20:$E$97)</f>
        <v>0</v>
      </c>
      <c r="E11" s="39">
        <f>C11-D11</f>
        <v>0</v>
      </c>
      <c r="F11" s="40" t="e">
        <f>E11/C11</f>
        <v>#DIV/0!</v>
      </c>
      <c r="G11" s="65" t="s">
        <v>3</v>
      </c>
    </row>
    <row r="12" spans="2:7">
      <c r="B12" s="20" t="s">
        <v>45</v>
      </c>
      <c r="C12" s="21"/>
      <c r="D12" s="39">
        <f>SUMIF($B$20:$B$97, "equipment", $E$20:$E$97)</f>
        <v>0</v>
      </c>
      <c r="E12" s="39">
        <f t="shared" ref="E12:E16" si="0">C12-D12</f>
        <v>0</v>
      </c>
      <c r="F12" s="40" t="e">
        <f t="shared" ref="F12:F16" si="1">E12/C12</f>
        <v>#DIV/0!</v>
      </c>
      <c r="G12" s="65"/>
    </row>
    <row r="13" spans="2:7">
      <c r="B13" s="20" t="s">
        <v>46</v>
      </c>
      <c r="C13" s="21"/>
      <c r="D13" s="39">
        <f>SUMIF($B$20:$B$97, "consumables", $E$20:$E$97)</f>
        <v>0</v>
      </c>
      <c r="E13" s="39">
        <f t="shared" si="0"/>
        <v>0</v>
      </c>
      <c r="F13" s="40" t="e">
        <f t="shared" si="1"/>
        <v>#DIV/0!</v>
      </c>
      <c r="G13" s="65"/>
    </row>
    <row r="14" spans="2:7">
      <c r="B14" s="20" t="s">
        <v>47</v>
      </c>
      <c r="C14" s="21"/>
      <c r="D14" s="39">
        <f>SUMIF($B$20:$B$97, "travel", $E$20:$E$97)</f>
        <v>0</v>
      </c>
      <c r="E14" s="39">
        <f t="shared" si="0"/>
        <v>0</v>
      </c>
      <c r="F14" s="40" t="e">
        <f t="shared" si="1"/>
        <v>#DIV/0!</v>
      </c>
      <c r="G14" s="65"/>
    </row>
    <row r="15" spans="2:7">
      <c r="B15" s="20" t="s">
        <v>48</v>
      </c>
      <c r="C15" s="21"/>
      <c r="D15" s="39">
        <f>SUMIF($B$20:$B$97, "other", $E$20:$E$97)</f>
        <v>0</v>
      </c>
      <c r="E15" s="39">
        <f t="shared" si="0"/>
        <v>0</v>
      </c>
      <c r="F15" s="40" t="e">
        <f t="shared" si="1"/>
        <v>#DIV/0!</v>
      </c>
      <c r="G15" s="65"/>
    </row>
    <row r="16" spans="2:7">
      <c r="B16" s="20" t="s">
        <v>52</v>
      </c>
      <c r="C16" s="21"/>
      <c r="D16" s="39">
        <f>SUMIF($B$20:$B$97, "non-royce facilities", $E$20:$E$97)</f>
        <v>0</v>
      </c>
      <c r="E16" s="39">
        <f t="shared" si="0"/>
        <v>0</v>
      </c>
      <c r="F16" s="40" t="e">
        <f t="shared" si="1"/>
        <v>#DIV/0!</v>
      </c>
      <c r="G16" s="65"/>
    </row>
    <row r="17" spans="2:7">
      <c r="B17" s="33" t="s">
        <v>53</v>
      </c>
      <c r="C17" s="37">
        <f>SUM(C11:C16)</f>
        <v>0</v>
      </c>
      <c r="D17" s="42">
        <f t="shared" ref="D17:E17" si="2">SUM(D11:D16)</f>
        <v>0</v>
      </c>
      <c r="E17" s="42">
        <f t="shared" si="2"/>
        <v>0</v>
      </c>
      <c r="F17" s="43"/>
      <c r="G17" s="45"/>
    </row>
    <row r="19" spans="2:7" s="30" customFormat="1" ht="15.5">
      <c r="B19" s="29" t="s">
        <v>62</v>
      </c>
      <c r="C19" s="29" t="s">
        <v>56</v>
      </c>
      <c r="D19" s="29" t="s">
        <v>57</v>
      </c>
      <c r="E19" s="29" t="s">
        <v>73</v>
      </c>
      <c r="F19" s="29" t="s">
        <v>59</v>
      </c>
      <c r="G19" s="54"/>
    </row>
    <row r="20" spans="2:7">
      <c r="B20" s="20"/>
      <c r="C20" s="20"/>
      <c r="D20" s="21"/>
      <c r="E20" s="31">
        <f>D20*$F$5</f>
        <v>0</v>
      </c>
      <c r="F20" s="20"/>
    </row>
    <row r="21" spans="2:7">
      <c r="B21" s="20"/>
      <c r="C21" s="20"/>
      <c r="D21" s="21"/>
      <c r="E21" s="31">
        <f t="shared" ref="E21:E84" si="3">D21*$F$5</f>
        <v>0</v>
      </c>
      <c r="F21" s="20"/>
    </row>
    <row r="22" spans="2:7">
      <c r="B22" s="20"/>
      <c r="C22" s="20"/>
      <c r="D22" s="21"/>
      <c r="E22" s="31">
        <f t="shared" si="3"/>
        <v>0</v>
      </c>
      <c r="F22" s="20"/>
    </row>
    <row r="23" spans="2:7">
      <c r="B23" s="20"/>
      <c r="C23" s="20"/>
      <c r="D23" s="21"/>
      <c r="E23" s="31">
        <f>D23*$F$5</f>
        <v>0</v>
      </c>
      <c r="F23" s="20"/>
    </row>
    <row r="24" spans="2:7">
      <c r="B24" s="20"/>
      <c r="C24" s="20"/>
      <c r="D24" s="21"/>
      <c r="E24" s="31">
        <f t="shared" si="3"/>
        <v>0</v>
      </c>
      <c r="F24" s="20"/>
    </row>
    <row r="25" spans="2:7">
      <c r="B25" s="20"/>
      <c r="C25" s="20"/>
      <c r="D25" s="21"/>
      <c r="E25" s="31">
        <f t="shared" si="3"/>
        <v>0</v>
      </c>
      <c r="F25" s="20"/>
    </row>
    <row r="26" spans="2:7">
      <c r="B26" s="20"/>
      <c r="C26" s="20"/>
      <c r="D26" s="21"/>
      <c r="E26" s="31">
        <f t="shared" si="3"/>
        <v>0</v>
      </c>
      <c r="F26" s="20"/>
    </row>
    <row r="27" spans="2:7">
      <c r="B27" s="20"/>
      <c r="C27" s="20"/>
      <c r="D27" s="21"/>
      <c r="E27" s="31">
        <f t="shared" si="3"/>
        <v>0</v>
      </c>
      <c r="F27" s="20"/>
    </row>
    <row r="28" spans="2:7">
      <c r="B28" s="20"/>
      <c r="C28" s="20"/>
      <c r="D28" s="21"/>
      <c r="E28" s="31">
        <f t="shared" si="3"/>
        <v>0</v>
      </c>
      <c r="F28" s="20"/>
    </row>
    <row r="29" spans="2:7">
      <c r="B29" s="20"/>
      <c r="C29" s="20"/>
      <c r="D29" s="21"/>
      <c r="E29" s="31">
        <f t="shared" si="3"/>
        <v>0</v>
      </c>
      <c r="F29" s="20"/>
    </row>
    <row r="30" spans="2:7">
      <c r="B30" s="20"/>
      <c r="C30" s="20"/>
      <c r="D30" s="21"/>
      <c r="E30" s="31">
        <f t="shared" si="3"/>
        <v>0</v>
      </c>
      <c r="F30" s="20"/>
    </row>
    <row r="31" spans="2:7">
      <c r="B31" s="20"/>
      <c r="C31" s="20"/>
      <c r="D31" s="21"/>
      <c r="E31" s="31">
        <f t="shared" si="3"/>
        <v>0</v>
      </c>
      <c r="F31" s="20"/>
    </row>
    <row r="32" spans="2:7">
      <c r="B32" s="20"/>
      <c r="C32" s="20"/>
      <c r="D32" s="21"/>
      <c r="E32" s="31">
        <f t="shared" si="3"/>
        <v>0</v>
      </c>
      <c r="F32" s="20"/>
    </row>
    <row r="33" spans="2:6">
      <c r="B33" s="20"/>
      <c r="C33" s="20"/>
      <c r="D33" s="21"/>
      <c r="E33" s="31">
        <f t="shared" si="3"/>
        <v>0</v>
      </c>
      <c r="F33" s="20"/>
    </row>
    <row r="34" spans="2:6">
      <c r="B34" s="20"/>
      <c r="C34" s="20"/>
      <c r="D34" s="21"/>
      <c r="E34" s="31">
        <f t="shared" si="3"/>
        <v>0</v>
      </c>
      <c r="F34" s="20"/>
    </row>
    <row r="35" spans="2:6">
      <c r="B35" s="20"/>
      <c r="C35" s="20"/>
      <c r="D35" s="21"/>
      <c r="E35" s="31">
        <f t="shared" si="3"/>
        <v>0</v>
      </c>
      <c r="F35" s="20"/>
    </row>
    <row r="36" spans="2:6">
      <c r="B36" s="20"/>
      <c r="C36" s="20"/>
      <c r="D36" s="21"/>
      <c r="E36" s="31">
        <f t="shared" si="3"/>
        <v>0</v>
      </c>
      <c r="F36" s="20"/>
    </row>
    <row r="37" spans="2:6">
      <c r="B37" s="20"/>
      <c r="C37" s="20"/>
      <c r="D37" s="21"/>
      <c r="E37" s="31">
        <f t="shared" si="3"/>
        <v>0</v>
      </c>
      <c r="F37" s="20"/>
    </row>
    <row r="38" spans="2:6">
      <c r="B38" s="20"/>
      <c r="C38" s="20"/>
      <c r="D38" s="21"/>
      <c r="E38" s="31">
        <f t="shared" si="3"/>
        <v>0</v>
      </c>
      <c r="F38" s="20"/>
    </row>
    <row r="39" spans="2:6">
      <c r="B39" s="20"/>
      <c r="C39" s="20"/>
      <c r="D39" s="21"/>
      <c r="E39" s="31">
        <f t="shared" si="3"/>
        <v>0</v>
      </c>
      <c r="F39" s="20"/>
    </row>
    <row r="40" spans="2:6">
      <c r="B40" s="20"/>
      <c r="C40" s="20"/>
      <c r="D40" s="21"/>
      <c r="E40" s="31">
        <f t="shared" si="3"/>
        <v>0</v>
      </c>
      <c r="F40" s="20"/>
    </row>
    <row r="41" spans="2:6">
      <c r="B41" s="20"/>
      <c r="C41" s="20"/>
      <c r="D41" s="21"/>
      <c r="E41" s="31">
        <f t="shared" si="3"/>
        <v>0</v>
      </c>
      <c r="F41" s="20"/>
    </row>
    <row r="42" spans="2:6">
      <c r="B42" s="20"/>
      <c r="C42" s="20"/>
      <c r="D42" s="21"/>
      <c r="E42" s="31">
        <f t="shared" si="3"/>
        <v>0</v>
      </c>
      <c r="F42" s="20"/>
    </row>
    <row r="43" spans="2:6">
      <c r="B43" s="20"/>
      <c r="C43" s="20"/>
      <c r="D43" s="21"/>
      <c r="E43" s="31">
        <f t="shared" si="3"/>
        <v>0</v>
      </c>
      <c r="F43" s="20"/>
    </row>
    <row r="44" spans="2:6">
      <c r="B44" s="20"/>
      <c r="C44" s="20"/>
      <c r="D44" s="21"/>
      <c r="E44" s="31">
        <f t="shared" si="3"/>
        <v>0</v>
      </c>
      <c r="F44" s="20"/>
    </row>
    <row r="45" spans="2:6">
      <c r="B45" s="20"/>
      <c r="C45" s="20"/>
      <c r="D45" s="21"/>
      <c r="E45" s="31">
        <f t="shared" si="3"/>
        <v>0</v>
      </c>
      <c r="F45" s="20"/>
    </row>
    <row r="46" spans="2:6">
      <c r="B46" s="20"/>
      <c r="C46" s="20"/>
      <c r="D46" s="21"/>
      <c r="E46" s="31">
        <f t="shared" si="3"/>
        <v>0</v>
      </c>
      <c r="F46" s="20"/>
    </row>
    <row r="47" spans="2:6">
      <c r="B47" s="20"/>
      <c r="C47" s="20"/>
      <c r="D47" s="21"/>
      <c r="E47" s="31">
        <f t="shared" si="3"/>
        <v>0</v>
      </c>
      <c r="F47" s="20"/>
    </row>
    <row r="48" spans="2:6">
      <c r="B48" s="20"/>
      <c r="C48" s="20"/>
      <c r="D48" s="21"/>
      <c r="E48" s="31">
        <f t="shared" si="3"/>
        <v>0</v>
      </c>
      <c r="F48" s="20"/>
    </row>
    <row r="49" spans="2:6">
      <c r="B49" s="20"/>
      <c r="C49" s="20"/>
      <c r="D49" s="21"/>
      <c r="E49" s="31">
        <f t="shared" si="3"/>
        <v>0</v>
      </c>
      <c r="F49" s="20"/>
    </row>
    <row r="50" spans="2:6">
      <c r="B50" s="20"/>
      <c r="C50" s="20"/>
      <c r="D50" s="21"/>
      <c r="E50" s="31">
        <f t="shared" si="3"/>
        <v>0</v>
      </c>
      <c r="F50" s="20"/>
    </row>
    <row r="51" spans="2:6">
      <c r="B51" s="20"/>
      <c r="C51" s="20"/>
      <c r="D51" s="21"/>
      <c r="E51" s="31">
        <f t="shared" si="3"/>
        <v>0</v>
      </c>
      <c r="F51" s="20"/>
    </row>
    <row r="52" spans="2:6">
      <c r="B52" s="20"/>
      <c r="C52" s="20"/>
      <c r="D52" s="21"/>
      <c r="E52" s="31">
        <f t="shared" si="3"/>
        <v>0</v>
      </c>
      <c r="F52" s="20"/>
    </row>
    <row r="53" spans="2:6">
      <c r="B53" s="20"/>
      <c r="C53" s="20"/>
      <c r="D53" s="21"/>
      <c r="E53" s="31">
        <f t="shared" si="3"/>
        <v>0</v>
      </c>
      <c r="F53" s="20"/>
    </row>
    <row r="54" spans="2:6">
      <c r="B54" s="20"/>
      <c r="C54" s="20"/>
      <c r="D54" s="21"/>
      <c r="E54" s="31">
        <f t="shared" si="3"/>
        <v>0</v>
      </c>
      <c r="F54" s="20"/>
    </row>
    <row r="55" spans="2:6">
      <c r="B55" s="20"/>
      <c r="C55" s="20"/>
      <c r="D55" s="21"/>
      <c r="E55" s="31">
        <f t="shared" si="3"/>
        <v>0</v>
      </c>
      <c r="F55" s="20"/>
    </row>
    <row r="56" spans="2:6">
      <c r="B56" s="20"/>
      <c r="C56" s="20"/>
      <c r="D56" s="21"/>
      <c r="E56" s="31">
        <f t="shared" si="3"/>
        <v>0</v>
      </c>
      <c r="F56" s="20"/>
    </row>
    <row r="57" spans="2:6">
      <c r="B57" s="20"/>
      <c r="C57" s="20"/>
      <c r="D57" s="21"/>
      <c r="E57" s="31">
        <f t="shared" si="3"/>
        <v>0</v>
      </c>
      <c r="F57" s="20"/>
    </row>
    <row r="58" spans="2:6">
      <c r="B58" s="20"/>
      <c r="C58" s="20"/>
      <c r="D58" s="21"/>
      <c r="E58" s="31">
        <f t="shared" si="3"/>
        <v>0</v>
      </c>
      <c r="F58" s="20"/>
    </row>
    <row r="59" spans="2:6">
      <c r="B59" s="20"/>
      <c r="C59" s="20"/>
      <c r="D59" s="21"/>
      <c r="E59" s="31">
        <f t="shared" si="3"/>
        <v>0</v>
      </c>
      <c r="F59" s="20"/>
    </row>
    <row r="60" spans="2:6">
      <c r="B60" s="20"/>
      <c r="C60" s="20"/>
      <c r="D60" s="21"/>
      <c r="E60" s="31">
        <f t="shared" si="3"/>
        <v>0</v>
      </c>
      <c r="F60" s="20"/>
    </row>
    <row r="61" spans="2:6">
      <c r="B61" s="20"/>
      <c r="C61" s="20"/>
      <c r="D61" s="21"/>
      <c r="E61" s="31">
        <f t="shared" si="3"/>
        <v>0</v>
      </c>
      <c r="F61" s="20"/>
    </row>
    <row r="62" spans="2:6">
      <c r="B62" s="20"/>
      <c r="C62" s="20"/>
      <c r="D62" s="21"/>
      <c r="E62" s="31">
        <f t="shared" si="3"/>
        <v>0</v>
      </c>
      <c r="F62" s="20"/>
    </row>
    <row r="63" spans="2:6">
      <c r="B63" s="20"/>
      <c r="C63" s="20"/>
      <c r="D63" s="21"/>
      <c r="E63" s="31">
        <f t="shared" si="3"/>
        <v>0</v>
      </c>
      <c r="F63" s="20"/>
    </row>
    <row r="64" spans="2:6">
      <c r="B64" s="20"/>
      <c r="C64" s="20"/>
      <c r="D64" s="21"/>
      <c r="E64" s="31">
        <f t="shared" si="3"/>
        <v>0</v>
      </c>
      <c r="F64" s="20"/>
    </row>
    <row r="65" spans="2:6">
      <c r="B65" s="20"/>
      <c r="C65" s="20"/>
      <c r="D65" s="21"/>
      <c r="E65" s="31">
        <f t="shared" si="3"/>
        <v>0</v>
      </c>
      <c r="F65" s="20"/>
    </row>
    <row r="66" spans="2:6">
      <c r="B66" s="20"/>
      <c r="C66" s="20"/>
      <c r="D66" s="21"/>
      <c r="E66" s="31">
        <f t="shared" si="3"/>
        <v>0</v>
      </c>
      <c r="F66" s="20"/>
    </row>
    <row r="67" spans="2:6">
      <c r="B67" s="20"/>
      <c r="C67" s="20"/>
      <c r="D67" s="21"/>
      <c r="E67" s="31">
        <f t="shared" si="3"/>
        <v>0</v>
      </c>
      <c r="F67" s="20"/>
    </row>
    <row r="68" spans="2:6">
      <c r="B68" s="20"/>
      <c r="C68" s="20"/>
      <c r="D68" s="21"/>
      <c r="E68" s="31">
        <f t="shared" si="3"/>
        <v>0</v>
      </c>
      <c r="F68" s="20"/>
    </row>
    <row r="69" spans="2:6">
      <c r="B69" s="20"/>
      <c r="C69" s="20"/>
      <c r="D69" s="21"/>
      <c r="E69" s="31">
        <f t="shared" si="3"/>
        <v>0</v>
      </c>
      <c r="F69" s="20"/>
    </row>
    <row r="70" spans="2:6">
      <c r="B70" s="20"/>
      <c r="C70" s="20"/>
      <c r="D70" s="21"/>
      <c r="E70" s="31">
        <f t="shared" si="3"/>
        <v>0</v>
      </c>
      <c r="F70" s="20"/>
    </row>
    <row r="71" spans="2:6">
      <c r="B71" s="20"/>
      <c r="C71" s="20"/>
      <c r="D71" s="21"/>
      <c r="E71" s="31">
        <f t="shared" si="3"/>
        <v>0</v>
      </c>
      <c r="F71" s="20"/>
    </row>
    <row r="72" spans="2:6">
      <c r="B72" s="20"/>
      <c r="C72" s="20"/>
      <c r="D72" s="21"/>
      <c r="E72" s="31">
        <f t="shared" si="3"/>
        <v>0</v>
      </c>
      <c r="F72" s="20"/>
    </row>
    <row r="73" spans="2:6">
      <c r="B73" s="20"/>
      <c r="C73" s="20"/>
      <c r="D73" s="21"/>
      <c r="E73" s="31">
        <f t="shared" si="3"/>
        <v>0</v>
      </c>
      <c r="F73" s="20"/>
    </row>
    <row r="74" spans="2:6">
      <c r="B74" s="20"/>
      <c r="C74" s="20"/>
      <c r="D74" s="21"/>
      <c r="E74" s="31">
        <f t="shared" si="3"/>
        <v>0</v>
      </c>
      <c r="F74" s="20"/>
    </row>
    <row r="75" spans="2:6">
      <c r="B75" s="20"/>
      <c r="C75" s="20"/>
      <c r="D75" s="21"/>
      <c r="E75" s="31">
        <f t="shared" si="3"/>
        <v>0</v>
      </c>
      <c r="F75" s="20"/>
    </row>
    <row r="76" spans="2:6">
      <c r="B76" s="20"/>
      <c r="C76" s="20"/>
      <c r="D76" s="21"/>
      <c r="E76" s="31">
        <f t="shared" si="3"/>
        <v>0</v>
      </c>
      <c r="F76" s="20"/>
    </row>
    <row r="77" spans="2:6">
      <c r="B77" s="20"/>
      <c r="C77" s="20"/>
      <c r="D77" s="21"/>
      <c r="E77" s="31">
        <f t="shared" si="3"/>
        <v>0</v>
      </c>
      <c r="F77" s="20"/>
    </row>
    <row r="78" spans="2:6">
      <c r="B78" s="20"/>
      <c r="C78" s="20"/>
      <c r="D78" s="21"/>
      <c r="E78" s="31">
        <f t="shared" si="3"/>
        <v>0</v>
      </c>
      <c r="F78" s="20"/>
    </row>
    <row r="79" spans="2:6">
      <c r="B79" s="20"/>
      <c r="C79" s="20"/>
      <c r="D79" s="21"/>
      <c r="E79" s="31">
        <f t="shared" si="3"/>
        <v>0</v>
      </c>
      <c r="F79" s="20"/>
    </row>
    <row r="80" spans="2:6">
      <c r="B80" s="20"/>
      <c r="C80" s="20"/>
      <c r="D80" s="21"/>
      <c r="E80" s="31">
        <f t="shared" si="3"/>
        <v>0</v>
      </c>
      <c r="F80" s="20"/>
    </row>
    <row r="81" spans="2:6">
      <c r="B81" s="20"/>
      <c r="C81" s="20"/>
      <c r="D81" s="21"/>
      <c r="E81" s="31">
        <f t="shared" si="3"/>
        <v>0</v>
      </c>
      <c r="F81" s="20"/>
    </row>
    <row r="82" spans="2:6">
      <c r="B82" s="20"/>
      <c r="C82" s="20"/>
      <c r="D82" s="21"/>
      <c r="E82" s="31">
        <f t="shared" si="3"/>
        <v>0</v>
      </c>
      <c r="F82" s="20"/>
    </row>
    <row r="83" spans="2:6">
      <c r="B83" s="20"/>
      <c r="C83" s="20"/>
      <c r="D83" s="21"/>
      <c r="E83" s="31">
        <f t="shared" si="3"/>
        <v>0</v>
      </c>
      <c r="F83" s="20"/>
    </row>
    <row r="84" spans="2:6">
      <c r="B84" s="20"/>
      <c r="C84" s="20"/>
      <c r="D84" s="21"/>
      <c r="E84" s="31">
        <f t="shared" si="3"/>
        <v>0</v>
      </c>
      <c r="F84" s="20"/>
    </row>
    <row r="85" spans="2:6">
      <c r="B85" s="20"/>
      <c r="C85" s="20"/>
      <c r="D85" s="21"/>
      <c r="E85" s="31">
        <f t="shared" ref="E85:E97" si="4">D85*$F$5</f>
        <v>0</v>
      </c>
      <c r="F85" s="20"/>
    </row>
    <row r="86" spans="2:6">
      <c r="B86" s="20"/>
      <c r="C86" s="20"/>
      <c r="D86" s="21"/>
      <c r="E86" s="31">
        <f t="shared" si="4"/>
        <v>0</v>
      </c>
      <c r="F86" s="20"/>
    </row>
    <row r="87" spans="2:6">
      <c r="B87" s="20"/>
      <c r="C87" s="20"/>
      <c r="D87" s="21"/>
      <c r="E87" s="31">
        <f t="shared" si="4"/>
        <v>0</v>
      </c>
      <c r="F87" s="20"/>
    </row>
    <row r="88" spans="2:6">
      <c r="B88" s="20"/>
      <c r="C88" s="20"/>
      <c r="D88" s="21"/>
      <c r="E88" s="31">
        <f t="shared" si="4"/>
        <v>0</v>
      </c>
      <c r="F88" s="20"/>
    </row>
    <row r="89" spans="2:6">
      <c r="B89" s="20"/>
      <c r="C89" s="20"/>
      <c r="D89" s="21"/>
      <c r="E89" s="31">
        <f t="shared" si="4"/>
        <v>0</v>
      </c>
      <c r="F89" s="20"/>
    </row>
    <row r="90" spans="2:6">
      <c r="B90" s="20"/>
      <c r="C90" s="20"/>
      <c r="D90" s="21"/>
      <c r="E90" s="31">
        <f t="shared" si="4"/>
        <v>0</v>
      </c>
      <c r="F90" s="20"/>
    </row>
    <row r="91" spans="2:6">
      <c r="B91" s="20"/>
      <c r="C91" s="20"/>
      <c r="D91" s="21"/>
      <c r="E91" s="31">
        <f t="shared" si="4"/>
        <v>0</v>
      </c>
      <c r="F91" s="20"/>
    </row>
    <row r="92" spans="2:6">
      <c r="B92" s="20"/>
      <c r="C92" s="20"/>
      <c r="D92" s="21"/>
      <c r="E92" s="31">
        <f t="shared" si="4"/>
        <v>0</v>
      </c>
      <c r="F92" s="20"/>
    </row>
    <row r="93" spans="2:6">
      <c r="B93" s="20"/>
      <c r="C93" s="20"/>
      <c r="D93" s="21"/>
      <c r="E93" s="31">
        <f t="shared" si="4"/>
        <v>0</v>
      </c>
      <c r="F93" s="20"/>
    </row>
    <row r="94" spans="2:6">
      <c r="B94" s="20"/>
      <c r="C94" s="20"/>
      <c r="D94" s="21"/>
      <c r="E94" s="31">
        <f t="shared" si="4"/>
        <v>0</v>
      </c>
      <c r="F94" s="20"/>
    </row>
    <row r="95" spans="2:6">
      <c r="B95" s="20"/>
      <c r="C95" s="20"/>
      <c r="D95" s="21"/>
      <c r="E95" s="31">
        <f t="shared" si="4"/>
        <v>0</v>
      </c>
      <c r="F95" s="20"/>
    </row>
    <row r="96" spans="2:6">
      <c r="B96" s="20"/>
      <c r="C96" s="20"/>
      <c r="D96" s="21"/>
      <c r="E96" s="31">
        <f t="shared" si="4"/>
        <v>0</v>
      </c>
      <c r="F96" s="20"/>
    </row>
    <row r="97" spans="2:6">
      <c r="B97" s="20"/>
      <c r="C97" s="20"/>
      <c r="D97" s="21"/>
      <c r="E97" s="32">
        <f t="shared" si="4"/>
        <v>0</v>
      </c>
      <c r="F97" s="20"/>
    </row>
    <row r="98" spans="2:6">
      <c r="B98" s="33" t="s">
        <v>64</v>
      </c>
      <c r="C98" s="20"/>
      <c r="D98" s="34">
        <f>SUM(D20:D97)</f>
        <v>0</v>
      </c>
      <c r="E98" s="35">
        <f>SUM(E20:E97)</f>
        <v>0</v>
      </c>
      <c r="F98" s="36"/>
    </row>
    <row r="101" spans="2:6">
      <c r="B101" s="57" t="s">
        <v>95</v>
      </c>
    </row>
    <row r="102" spans="2:6">
      <c r="B102" s="20" t="s">
        <v>93</v>
      </c>
      <c r="C102" s="20"/>
      <c r="D102" s="20" t="s">
        <v>94</v>
      </c>
    </row>
    <row r="103" spans="2:6">
      <c r="B103" s="20"/>
      <c r="C103" s="20"/>
      <c r="D103" s="20"/>
    </row>
    <row r="104" spans="2:6">
      <c r="B104" s="20"/>
      <c r="C104" s="20"/>
      <c r="D104" s="20"/>
    </row>
    <row r="105" spans="2:6">
      <c r="B105" s="20"/>
      <c r="C105" s="20"/>
      <c r="D105" s="20"/>
    </row>
  </sheetData>
  <sheetProtection algorithmName="SHA-512" hashValue="cCL52ufSYQFqIkPbLdmDDseSJrPkRLQp4VEWzzhP6Nl+wzVax8igmhOmqUm41pRJ5GmuJ/1YRxXasp/OA2RJcA==" saltValue="WMs/RyyygGVl6d4XiTbRYg==" spinCount="100000" sheet="1" formatColumns="0" formatRows="0" insertRows="0" selectLockedCells="1"/>
  <mergeCells count="1">
    <mergeCell ref="G11:G16"/>
  </mergeCells>
  <conditionalFormatting sqref="E11:F17">
    <cfRule type="cellIs" dxfId="0" priority="1" operator="lessThan">
      <formula>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80AFC3C3-057F-4660-A5E5-9177A9F4DFB0}">
          <x14:formula1>
            <xm:f>Sheet2!$B$25:$B$30</xm:f>
          </x14:formula1>
          <xm:sqref>B20:B97</xm:sqref>
        </x14:dataValidation>
        <x14:dataValidation type="list" showInputMessage="1" showErrorMessage="1" xr:uid="{8957449C-1235-4454-9E50-CF1E46489661}">
          <x14:formula1>
            <xm:f>Sheet2!$B$19:$B$21</xm:f>
          </x14:formula1>
          <xm:sqref>C6</xm:sqref>
        </x14:dataValidation>
        <x14:dataValidation type="list" showInputMessage="1" showErrorMessage="1" xr:uid="{847135B4-31B2-47C6-8828-0F3635BC4F1D}">
          <x14:formula1>
            <xm:f>Sheet2!$B$15:$B$17</xm:f>
          </x14:formula1>
          <xm:sqref>C7:C9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04f8863-ff99-4dbe-b375-51c3e4f8b7ae">
      <Terms xmlns="http://schemas.microsoft.com/office/infopath/2007/PartnerControls"/>
    </lcf76f155ced4ddcb4097134ff3c332f>
    <TaxCatchAll xmlns="6ea1dbfe-3845-4cd2-9f5f-2cc04f09c8b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005ADECE1EBE94F931CE5A745A587E3" ma:contentTypeVersion="14" ma:contentTypeDescription="Create a new document." ma:contentTypeScope="" ma:versionID="4cffe9806ae4d08fd4859c20739edad7">
  <xsd:schema xmlns:xsd="http://www.w3.org/2001/XMLSchema" xmlns:xs="http://www.w3.org/2001/XMLSchema" xmlns:p="http://schemas.microsoft.com/office/2006/metadata/properties" xmlns:ns2="404f8863-ff99-4dbe-b375-51c3e4f8b7ae" xmlns:ns3="6ea1dbfe-3845-4cd2-9f5f-2cc04f09c8bc" targetNamespace="http://schemas.microsoft.com/office/2006/metadata/properties" ma:root="true" ma:fieldsID="af1e8a3cb887ea1e49241ee34802c7a5" ns2:_="" ns3:_="">
    <xsd:import namespace="404f8863-ff99-4dbe-b375-51c3e4f8b7ae"/>
    <xsd:import namespace="6ea1dbfe-3845-4cd2-9f5f-2cc04f09c8b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4f8863-ff99-4dbe-b375-51c3e4f8b7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6d63537c-d192-4dc4-bb87-a5632b1c768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a1dbfe-3845-4cd2-9f5f-2cc04f09c8b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53dd105f-1943-4561-8baa-db176ea27d92}" ma:internalName="TaxCatchAll" ma:showField="CatchAllData" ma:web="6ea1dbfe-3845-4cd2-9f5f-2cc04f09c8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7DE6BD-2855-4111-8BC6-8A55ADB646E9}">
  <ds:schemaRefs>
    <ds:schemaRef ds:uri="http://schemas.microsoft.com/sharepoint/v3/contenttype/forms"/>
  </ds:schemaRefs>
</ds:datastoreItem>
</file>

<file path=customXml/itemProps2.xml><?xml version="1.0" encoding="utf-8"?>
<ds:datastoreItem xmlns:ds="http://schemas.openxmlformats.org/officeDocument/2006/customXml" ds:itemID="{ABD727C2-D07E-40C3-8A1F-58F2C678F7FA}">
  <ds:schemaRefs>
    <ds:schemaRef ds:uri="6ea1dbfe-3845-4cd2-9f5f-2cc04f09c8bc"/>
    <ds:schemaRef ds:uri="http://purl.org/dc/dcmitype/"/>
    <ds:schemaRef ds:uri="http://schemas.microsoft.com/office/2006/metadata/properties"/>
    <ds:schemaRef ds:uri="http://purl.org/dc/elements/1.1/"/>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404f8863-ff99-4dbe-b375-51c3e4f8b7ae"/>
    <ds:schemaRef ds:uri="http://purl.org/dc/terms/"/>
  </ds:schemaRefs>
</ds:datastoreItem>
</file>

<file path=customXml/itemProps3.xml><?xml version="1.0" encoding="utf-8"?>
<ds:datastoreItem xmlns:ds="http://schemas.openxmlformats.org/officeDocument/2006/customXml" ds:itemID="{2AAEADAE-8253-4878-82B9-BCFF510CFF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4f8863-ff99-4dbe-b375-51c3e4f8b7ae"/>
    <ds:schemaRef ds:uri="6ea1dbfe-3845-4cd2-9f5f-2cc04f09c8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Payments Process</vt:lpstr>
      <vt:lpstr>Summary</vt:lpstr>
      <vt:lpstr>HEI (1)</vt:lpstr>
      <vt:lpstr>Cost log (3)</vt:lpstr>
      <vt:lpstr>HEI (2)</vt:lpstr>
      <vt:lpstr>RTO_Charity (1)</vt:lpstr>
      <vt:lpstr>RTO_Charity (2)</vt:lpstr>
      <vt:lpstr>Company (1)</vt:lpstr>
      <vt:lpstr>Company (2)</vt:lpstr>
      <vt:lpstr>Sheet2</vt:lpstr>
      <vt:lpstr>typelist</vt:lpstr>
    </vt:vector>
  </TitlesOfParts>
  <Manager/>
  <Company>University of Manchester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Christopher Moores</dc:creator>
  <cp:keywords/>
  <dc:description/>
  <cp:lastModifiedBy>Tamara Sabri</cp:lastModifiedBy>
  <cp:revision/>
  <dcterms:created xsi:type="dcterms:W3CDTF">2022-12-13T13:53:13Z</dcterms:created>
  <dcterms:modified xsi:type="dcterms:W3CDTF">2025-02-19T16:36:51Z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0x010100C005ADECE1EBE94F931CE5A745A587E3</vt:lpwstr>
  </property>
  <property fmtid="{D5CDD505-2E9C-101B-9397-08002B2CF9AE}" pid="3" name="MediaServiceImageTags">
    <vt:lpwstr/>
  </property>
</Properties>
</file>