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defaultThemeVersion="124226"/>
  <mc:AlternateContent xmlns:mc="http://schemas.openxmlformats.org/markup-compatibility/2006">
    <mc:Choice Requires="x15">
      <x15ac:absPath xmlns:x15ac="http://schemas.microsoft.com/office/spreadsheetml/2010/11/ac" url="/Users/poppyrobinson/Desktop/"/>
    </mc:Choice>
  </mc:AlternateContent>
  <xr:revisionPtr revIDLastSave="0" documentId="8_{0321C28E-C251-4244-BE9A-4C2D2E2C7781}" xr6:coauthVersionLast="47" xr6:coauthVersionMax="47" xr10:uidLastSave="{00000000-0000-0000-0000-000000000000}"/>
  <bookViews>
    <workbookView xWindow="0" yWindow="0" windowWidth="19420" windowHeight="10420" tabRatio="771" xr2:uid="{00000000-000D-0000-FFFF-FFFF00000000}"/>
  </bookViews>
  <sheets>
    <sheet name="Guidance" sheetId="9" r:id="rId1"/>
    <sheet name="Project Total" sheetId="6" r:id="rId2"/>
    <sheet name="Research Org Costing Form (1)" sheetId="2" r:id="rId3"/>
    <sheet name="Research Org Costing Form (2)" sheetId="10" r:id="rId4"/>
    <sheet name="Research Org Costing Form (3)" sheetId="11" r:id="rId5"/>
    <sheet name="Industry Partner Costing (1)" sheetId="4" r:id="rId6"/>
    <sheet name="Industry Partner Costing (2)" sheetId="12" r:id="rId7"/>
    <sheet name="Industry Partner Costing (3)" sheetId="13" r:id="rId8"/>
    <sheet name="Dropdown List" sheetId="3" r:id="rId9"/>
  </sheets>
  <definedNames>
    <definedName name="_xlnm.Print_Area" localSheetId="5">'Industry Partner Costing (1)'!$A$1:$B$72</definedName>
    <definedName name="_xlnm.Print_Area" localSheetId="6">'Industry Partner Costing (2)'!$A$1:$B$72</definedName>
    <definedName name="_xlnm.Print_Area" localSheetId="7">'Industry Partner Costing (3)'!$A$1:$B$72</definedName>
    <definedName name="_xlnm.Print_Area" localSheetId="1">'Project Total'!$A$1:$B$35</definedName>
    <definedName name="_xlnm.Print_Area" localSheetId="2">'Research Org Costing Form (1)'!$A$1:$B$133</definedName>
    <definedName name="_xlnm.Print_Area" localSheetId="3">'Research Org Costing Form (2)'!$A$1:$B$133</definedName>
    <definedName name="_xlnm.Print_Area" localSheetId="4">'Research Org Costing Form (3)'!$A$1:$B$133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6" i="6" l="1"/>
  <c r="H6" i="6"/>
  <c r="G6" i="6"/>
  <c r="F6" i="6"/>
  <c r="E6" i="6"/>
  <c r="D6" i="6"/>
  <c r="A1" i="2"/>
  <c r="A1" i="10"/>
  <c r="A1" i="11"/>
  <c r="E66" i="13"/>
  <c r="E65" i="13"/>
  <c r="E64" i="13"/>
  <c r="E67" i="13" s="1"/>
  <c r="E63" i="13"/>
  <c r="E62" i="13"/>
  <c r="E61" i="13"/>
  <c r="F57" i="13"/>
  <c r="E57" i="13"/>
  <c r="G57" i="13" s="1"/>
  <c r="G50" i="13"/>
  <c r="F50" i="13"/>
  <c r="E50" i="13"/>
  <c r="E43" i="13"/>
  <c r="G43" i="13" s="1"/>
  <c r="E33" i="13"/>
  <c r="E28" i="13"/>
  <c r="E23" i="13"/>
  <c r="E18" i="13"/>
  <c r="E66" i="12"/>
  <c r="E65" i="12"/>
  <c r="E64" i="12"/>
  <c r="E63" i="12"/>
  <c r="E67" i="12" s="1"/>
  <c r="E62" i="12"/>
  <c r="E61" i="12"/>
  <c r="F57" i="12"/>
  <c r="E57" i="12"/>
  <c r="G57" i="12" s="1"/>
  <c r="E50" i="12"/>
  <c r="F50" i="12" s="1"/>
  <c r="G43" i="12"/>
  <c r="E43" i="12"/>
  <c r="F43" i="12" s="1"/>
  <c r="E33" i="12"/>
  <c r="E28" i="12"/>
  <c r="E23" i="12"/>
  <c r="E18" i="12"/>
  <c r="E36" i="12" s="1"/>
  <c r="E71" i="12" s="1"/>
  <c r="A71" i="13"/>
  <c r="A71" i="12"/>
  <c r="I30" i="6"/>
  <c r="G67" i="4"/>
  <c r="F67" i="4"/>
  <c r="G57" i="4"/>
  <c r="F57" i="4"/>
  <c r="G50" i="4"/>
  <c r="F50" i="4"/>
  <c r="G43" i="4"/>
  <c r="F43" i="4"/>
  <c r="A1" i="9"/>
  <c r="A1" i="13"/>
  <c r="A1" i="12"/>
  <c r="A1" i="4"/>
  <c r="I12" i="6"/>
  <c r="I11" i="6"/>
  <c r="I10" i="6"/>
  <c r="I9" i="6"/>
  <c r="I8" i="6"/>
  <c r="H12" i="6"/>
  <c r="H11" i="6"/>
  <c r="H10" i="6"/>
  <c r="H9" i="6"/>
  <c r="H8" i="6"/>
  <c r="F9" i="6"/>
  <c r="E12" i="6"/>
  <c r="F12" i="6"/>
  <c r="F11" i="6"/>
  <c r="E11" i="6"/>
  <c r="F10" i="6"/>
  <c r="E10" i="6"/>
  <c r="E9" i="6"/>
  <c r="F8" i="6"/>
  <c r="E8" i="6"/>
  <c r="D8" i="6"/>
  <c r="D9" i="6"/>
  <c r="I31" i="6"/>
  <c r="I29" i="6"/>
  <c r="H29" i="6"/>
  <c r="A135" i="11"/>
  <c r="F130" i="11"/>
  <c r="F129" i="11"/>
  <c r="F128" i="11"/>
  <c r="F127" i="11"/>
  <c r="F126" i="11"/>
  <c r="F125" i="11"/>
  <c r="F120" i="11"/>
  <c r="F119" i="11"/>
  <c r="F118" i="11"/>
  <c r="F117" i="11"/>
  <c r="F116" i="11"/>
  <c r="F115" i="11"/>
  <c r="F111" i="11"/>
  <c r="H111" i="11" s="1"/>
  <c r="F104" i="11"/>
  <c r="G104" i="11" s="1"/>
  <c r="F97" i="11"/>
  <c r="H97" i="11" s="1"/>
  <c r="F90" i="11"/>
  <c r="G90" i="11" s="1"/>
  <c r="F81" i="11"/>
  <c r="H81" i="11" s="1"/>
  <c r="F72" i="11"/>
  <c r="H72" i="11" s="1"/>
  <c r="H61" i="11"/>
  <c r="F61" i="11"/>
  <c r="G61" i="11" s="1"/>
  <c r="F52" i="11"/>
  <c r="H52" i="11" s="1"/>
  <c r="F43" i="11"/>
  <c r="G43" i="11" s="1"/>
  <c r="F33" i="11"/>
  <c r="G33" i="11" s="1"/>
  <c r="F28" i="11"/>
  <c r="G28" i="11" s="1"/>
  <c r="F23" i="11"/>
  <c r="H23" i="11" s="1"/>
  <c r="F18" i="11"/>
  <c r="G18" i="11" s="1"/>
  <c r="A135" i="10"/>
  <c r="F130" i="10"/>
  <c r="F129" i="10"/>
  <c r="F128" i="10"/>
  <c r="F127" i="10"/>
  <c r="F126" i="10"/>
  <c r="F125" i="10"/>
  <c r="F120" i="10"/>
  <c r="F119" i="10"/>
  <c r="F118" i="10"/>
  <c r="F117" i="10"/>
  <c r="F116" i="10"/>
  <c r="F115" i="10"/>
  <c r="F111" i="10"/>
  <c r="H111" i="10" s="1"/>
  <c r="F104" i="10"/>
  <c r="H104" i="10" s="1"/>
  <c r="F97" i="10"/>
  <c r="H97" i="10" s="1"/>
  <c r="F90" i="10"/>
  <c r="H90" i="10" s="1"/>
  <c r="F81" i="10"/>
  <c r="G81" i="10" s="1"/>
  <c r="F72" i="10"/>
  <c r="G72" i="10" s="1"/>
  <c r="F61" i="10"/>
  <c r="H61" i="10" s="1"/>
  <c r="F52" i="10"/>
  <c r="G52" i="10" s="1"/>
  <c r="F43" i="10"/>
  <c r="H43" i="10" s="1"/>
  <c r="F33" i="10"/>
  <c r="G33" i="10" s="1"/>
  <c r="F28" i="10"/>
  <c r="H28" i="10" s="1"/>
  <c r="F23" i="10"/>
  <c r="H23" i="10" s="1"/>
  <c r="F18" i="10"/>
  <c r="H18" i="10" s="1"/>
  <c r="A32" i="6"/>
  <c r="A31" i="6"/>
  <c r="A30" i="6"/>
  <c r="A29" i="6"/>
  <c r="A28" i="6"/>
  <c r="E33" i="4"/>
  <c r="E28" i="4"/>
  <c r="E23" i="4"/>
  <c r="E18" i="4"/>
  <c r="E66" i="4"/>
  <c r="E65" i="4"/>
  <c r="E64" i="4"/>
  <c r="E63" i="4"/>
  <c r="E62" i="4"/>
  <c r="E61" i="4"/>
  <c r="A71" i="4"/>
  <c r="A135" i="2"/>
  <c r="E50" i="4"/>
  <c r="G30" i="6" s="1"/>
  <c r="E43" i="4"/>
  <c r="G29" i="6" s="1"/>
  <c r="A24" i="6"/>
  <c r="A23" i="6"/>
  <c r="E36" i="13" l="1"/>
  <c r="F36" i="13" s="1"/>
  <c r="E71" i="13"/>
  <c r="G67" i="13"/>
  <c r="F67" i="13"/>
  <c r="F43" i="13"/>
  <c r="G67" i="12"/>
  <c r="F67" i="12"/>
  <c r="G50" i="12"/>
  <c r="F36" i="12"/>
  <c r="F71" i="12" s="1"/>
  <c r="H30" i="6"/>
  <c r="B30" i="6" s="1"/>
  <c r="G36" i="12"/>
  <c r="H31" i="6"/>
  <c r="I32" i="6"/>
  <c r="H32" i="6"/>
  <c r="B29" i="6"/>
  <c r="H33" i="11"/>
  <c r="F19" i="6"/>
  <c r="E21" i="6"/>
  <c r="G23" i="10"/>
  <c r="H81" i="10"/>
  <c r="G61" i="10"/>
  <c r="F131" i="10"/>
  <c r="E24" i="6" s="1"/>
  <c r="H33" i="10"/>
  <c r="F121" i="10"/>
  <c r="E19" i="6"/>
  <c r="E20" i="6"/>
  <c r="F84" i="10"/>
  <c r="F135" i="10" s="1"/>
  <c r="H52" i="10"/>
  <c r="E22" i="6"/>
  <c r="F22" i="6"/>
  <c r="F131" i="11"/>
  <c r="F24" i="6" s="1"/>
  <c r="G23" i="11"/>
  <c r="G84" i="11" s="1"/>
  <c r="G72" i="11"/>
  <c r="G81" i="11"/>
  <c r="F121" i="11"/>
  <c r="G97" i="11"/>
  <c r="F20" i="6"/>
  <c r="F21" i="6"/>
  <c r="H18" i="11"/>
  <c r="G18" i="10"/>
  <c r="I28" i="6"/>
  <c r="H43" i="11"/>
  <c r="H28" i="11"/>
  <c r="G52" i="11"/>
  <c r="H90" i="11"/>
  <c r="G111" i="11"/>
  <c r="H104" i="11"/>
  <c r="F84" i="11"/>
  <c r="H131" i="10"/>
  <c r="G131" i="10"/>
  <c r="G43" i="10"/>
  <c r="G104" i="10"/>
  <c r="G28" i="10"/>
  <c r="G84" i="10" s="1"/>
  <c r="H72" i="10"/>
  <c r="G90" i="10"/>
  <c r="G111" i="10"/>
  <c r="G97" i="10"/>
  <c r="E36" i="4"/>
  <c r="A22" i="6"/>
  <c r="A21" i="6"/>
  <c r="A20" i="6"/>
  <c r="A19" i="6"/>
  <c r="A18" i="6"/>
  <c r="G36" i="13" l="1"/>
  <c r="G71" i="13" s="1"/>
  <c r="I37" i="6" s="1"/>
  <c r="H84" i="11"/>
  <c r="H135" i="11" s="1"/>
  <c r="F37" i="6" s="1"/>
  <c r="F71" i="13"/>
  <c r="G71" i="12"/>
  <c r="H37" i="6" s="1"/>
  <c r="G28" i="6"/>
  <c r="G36" i="4"/>
  <c r="G71" i="4" s="1"/>
  <c r="G37" i="6" s="1"/>
  <c r="F36" i="4"/>
  <c r="F71" i="4" s="1"/>
  <c r="I33" i="6"/>
  <c r="G131" i="11"/>
  <c r="H84" i="10"/>
  <c r="H135" i="10" s="1"/>
  <c r="E37" i="6" s="1"/>
  <c r="E18" i="6"/>
  <c r="E25" i="6" s="1"/>
  <c r="G121" i="10"/>
  <c r="G135" i="10" s="1"/>
  <c r="E23" i="6"/>
  <c r="H131" i="11"/>
  <c r="G121" i="11"/>
  <c r="G135" i="11" s="1"/>
  <c r="F23" i="6"/>
  <c r="H28" i="6"/>
  <c r="H33" i="6" s="1"/>
  <c r="F135" i="11"/>
  <c r="F18" i="6"/>
  <c r="F125" i="2"/>
  <c r="F115" i="2"/>
  <c r="F111" i="2"/>
  <c r="F104" i="2"/>
  <c r="F97" i="2"/>
  <c r="F90" i="2"/>
  <c r="G90" i="2" s="1"/>
  <c r="F81" i="2"/>
  <c r="H81" i="2" s="1"/>
  <c r="F72" i="2"/>
  <c r="H72" i="2" s="1"/>
  <c r="F61" i="2"/>
  <c r="H61" i="2" s="1"/>
  <c r="F52" i="2"/>
  <c r="H52" i="2" s="1"/>
  <c r="F43" i="2"/>
  <c r="H43" i="2" s="1"/>
  <c r="F33" i="2"/>
  <c r="G33" i="2" s="1"/>
  <c r="F28" i="2"/>
  <c r="H28" i="2" s="1"/>
  <c r="F23" i="2"/>
  <c r="H23" i="2" s="1"/>
  <c r="F18" i="2"/>
  <c r="F120" i="2"/>
  <c r="F119" i="2"/>
  <c r="F118" i="2"/>
  <c r="F117" i="2"/>
  <c r="F116" i="2"/>
  <c r="F25" i="6" l="1"/>
  <c r="B28" i="6"/>
  <c r="H111" i="2"/>
  <c r="D22" i="6"/>
  <c r="B22" i="6" s="1"/>
  <c r="H90" i="2"/>
  <c r="D19" i="6"/>
  <c r="B19" i="6" s="1"/>
  <c r="G97" i="2"/>
  <c r="D20" i="6"/>
  <c r="B20" i="6" s="1"/>
  <c r="G104" i="2"/>
  <c r="D21" i="6"/>
  <c r="B21" i="6" s="1"/>
  <c r="G81" i="2"/>
  <c r="G28" i="2"/>
  <c r="G61" i="2"/>
  <c r="F121" i="2"/>
  <c r="G43" i="2"/>
  <c r="G111" i="2"/>
  <c r="H104" i="2"/>
  <c r="H97" i="2"/>
  <c r="G72" i="2"/>
  <c r="G52" i="2"/>
  <c r="F84" i="2"/>
  <c r="H33" i="2"/>
  <c r="G23" i="2"/>
  <c r="G18" i="2"/>
  <c r="H18" i="2"/>
  <c r="D18" i="6" l="1"/>
  <c r="B18" i="6" s="1"/>
  <c r="G121" i="2"/>
  <c r="D23" i="6"/>
  <c r="B23" i="6" s="1"/>
  <c r="G84" i="2"/>
  <c r="H84" i="2"/>
  <c r="G12" i="6" l="1"/>
  <c r="G11" i="6"/>
  <c r="G10" i="6"/>
  <c r="G9" i="6"/>
  <c r="D12" i="6"/>
  <c r="D11" i="6"/>
  <c r="D10" i="6"/>
  <c r="G8" i="6"/>
  <c r="B13" i="6" a="1"/>
  <c r="B13" i="6" s="1"/>
  <c r="E57" i="4"/>
  <c r="G31" i="6" s="1"/>
  <c r="B31" i="6" l="1"/>
  <c r="F126" i="2"/>
  <c r="F127" i="2"/>
  <c r="F128" i="2"/>
  <c r="F129" i="2"/>
  <c r="F130" i="2"/>
  <c r="E67" i="4" l="1"/>
  <c r="G32" i="6" s="1"/>
  <c r="F131" i="2"/>
  <c r="F135" i="2" s="1"/>
  <c r="B32" i="6" l="1"/>
  <c r="B33" i="6" s="1"/>
  <c r="G33" i="6"/>
  <c r="E71" i="4"/>
  <c r="D24" i="6"/>
  <c r="H131" i="2"/>
  <c r="G131" i="2"/>
  <c r="G135" i="2" s="1"/>
  <c r="H135" i="2" l="1"/>
  <c r="D37" i="6" s="1"/>
  <c r="B24" i="6"/>
  <c r="B25" i="6" s="1"/>
  <c r="B35" i="6" s="1"/>
  <c r="D25" i="6"/>
  <c r="B37" i="6" l="1"/>
  <c r="B39"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<sst xmlns="http://schemas.openxmlformats.org/spreadsheetml/2006/main" count="582" uniqueCount="133">
  <si>
    <t xml:space="preserve">General Information </t>
  </si>
  <si>
    <t>Completed by:</t>
  </si>
  <si>
    <t>Project Title</t>
  </si>
  <si>
    <t>Start Date</t>
  </si>
  <si>
    <t>PI</t>
  </si>
  <si>
    <t>Co-I</t>
  </si>
  <si>
    <t>Name (if known)</t>
  </si>
  <si>
    <t>Position</t>
  </si>
  <si>
    <t>New/Existing staff</t>
  </si>
  <si>
    <t>Grade &amp; spine point</t>
  </si>
  <si>
    <t>Start Date (if different from project)</t>
  </si>
  <si>
    <t>Duration (months)</t>
  </si>
  <si>
    <t xml:space="preserve">Description </t>
  </si>
  <si>
    <t>Cost (VAT inclusive)</t>
  </si>
  <si>
    <t>Travel (please indicate if UK or overseas)</t>
  </si>
  <si>
    <t>Description</t>
  </si>
  <si>
    <t>Date of Completion:</t>
  </si>
  <si>
    <t xml:space="preserve">Submission deadline </t>
  </si>
  <si>
    <t>Duration (Number of Months)</t>
  </si>
  <si>
    <t>Please familiarise yourself with your Faculty Costing and Pricing Policy before completing this section</t>
  </si>
  <si>
    <t>Department/School/Faculty</t>
  </si>
  <si>
    <t>University of Cambridge</t>
  </si>
  <si>
    <t>University of Leeds</t>
  </si>
  <si>
    <t>University of Oxford</t>
  </si>
  <si>
    <t>Imperial College London</t>
  </si>
  <si>
    <t>University of Sheffield</t>
  </si>
  <si>
    <t>University of Liverpool</t>
  </si>
  <si>
    <t>University of Manchester</t>
  </si>
  <si>
    <t>UK Atomic Energy Authority (UKAEA)</t>
  </si>
  <si>
    <t>National Nuclear Laboratory (NNL)</t>
  </si>
  <si>
    <t>Total Personnel Costs (A) £</t>
  </si>
  <si>
    <t>Technicians</t>
  </si>
  <si>
    <t>Other requirements (costs) specific to this project</t>
  </si>
  <si>
    <t>Consumables (for those additional items not included in your TRAC costing)</t>
  </si>
  <si>
    <t xml:space="preserve">Research Staff  (PDRAs, Fellows) </t>
  </si>
  <si>
    <t>FTE on project</t>
  </si>
  <si>
    <t>Industry Partner Company name</t>
  </si>
  <si>
    <t>Type of RD&amp;I Project</t>
  </si>
  <si>
    <t>Fundamental Research</t>
  </si>
  <si>
    <t>Industrial Research</t>
  </si>
  <si>
    <t>Experimental Development</t>
  </si>
  <si>
    <t>Feasibility Studies</t>
  </si>
  <si>
    <t>Period of usage (number of units)</t>
  </si>
  <si>
    <t>TRAC costs £</t>
  </si>
  <si>
    <t>Cost (TRAC per unit (£))</t>
  </si>
  <si>
    <t>Units (hours, days etc.)</t>
  </si>
  <si>
    <t>Name</t>
  </si>
  <si>
    <t>Position in company</t>
  </si>
  <si>
    <t xml:space="preserve">Company staff </t>
  </si>
  <si>
    <t>Consumables</t>
  </si>
  <si>
    <t>Usage of any company facilities</t>
  </si>
  <si>
    <t>Cost (per unit (£))</t>
  </si>
  <si>
    <t>Costs £</t>
  </si>
  <si>
    <t>Other requirements specific to this project</t>
  </si>
  <si>
    <t>Total</t>
  </si>
  <si>
    <t>Spinout/Microbusiness/SME</t>
  </si>
  <si>
    <t>Company Costs</t>
  </si>
  <si>
    <t>Project Costs</t>
  </si>
  <si>
    <t>Total Project Costs</t>
  </si>
  <si>
    <t>Industry Partner 1</t>
  </si>
  <si>
    <t>Industry Partner 2</t>
  </si>
  <si>
    <t>Industry Partner 3</t>
  </si>
  <si>
    <t>Total Partner Contributions</t>
  </si>
  <si>
    <t>Total Funding Requested</t>
  </si>
  <si>
    <t>RICP (Royce Industrial Collaboration Programme)</t>
  </si>
  <si>
    <t>MCAP (Materials Challenge Accelerator Programme)</t>
  </si>
  <si>
    <t>Colour Palette</t>
  </si>
  <si>
    <t>Royce Grey</t>
  </si>
  <si>
    <t>Primary Teal</t>
  </si>
  <si>
    <t>Accent Yellow</t>
  </si>
  <si>
    <r>
      <rPr>
        <b/>
        <u/>
        <sz val="12"/>
        <rFont val="Calibri"/>
        <family val="2"/>
        <scheme val="minor"/>
      </rPr>
      <t>Fundamental Research</t>
    </r>
    <r>
      <rPr>
        <sz val="10"/>
        <rFont val="Calibri"/>
        <family val="2"/>
        <scheme val="minor"/>
      </rPr>
      <t xml:space="preserve"> is defined as experimental or theoretical work undertaken primarily to acquire new knowledge of the underlying foundations of phenomena and observable facts, without any direct practical application or use in view</t>
    </r>
  </si>
  <si>
    <r>
      <rPr>
        <b/>
        <u/>
        <sz val="12"/>
        <color theme="1"/>
        <rFont val="Calibri"/>
        <family val="2"/>
        <scheme val="minor"/>
      </rPr>
      <t>Industrial Research</t>
    </r>
    <r>
      <rPr>
        <sz val="10"/>
        <color theme="1"/>
        <rFont val="Calibri"/>
        <family val="2"/>
        <scheme val="minor"/>
      </rPr>
      <t xml:space="preserve"> is defined as planned research or critical investigation aimed at the acquisition of new knowledge and skills for developing new products, processes or services or for bringing about a significant improvement in existing products, processes or services</t>
    </r>
  </si>
  <si>
    <r>
      <rPr>
        <b/>
        <u/>
        <sz val="12"/>
        <color theme="1"/>
        <rFont val="Calibri"/>
        <family val="2"/>
        <scheme val="minor"/>
      </rPr>
      <t>Experimental Development</t>
    </r>
    <r>
      <rPr>
        <sz val="10"/>
        <color theme="1"/>
        <rFont val="Calibri"/>
        <family val="2"/>
        <scheme val="minor"/>
      </rPr>
      <t xml:space="preserve"> is a pre-competitive development category defined as the acquiring, combining, shaping and using of existing scientific technological business and other relevant knowledge and skills for the purposes of producing plans and arrangements or designs for new, altered or improved products, processes or services. This category extends to the development of commercially usable prototypes and pilot projects where they would be too expensive to produce only for experimental purposes; where there is subsequent commercial use of the prototype any revenue generated has to be deducted from eligible costs. This category does not cover routine or periodic changes to produces and services</t>
    </r>
  </si>
  <si>
    <r>
      <rPr>
        <b/>
        <u/>
        <sz val="12"/>
        <rFont val="Calibri"/>
        <family val="2"/>
        <scheme val="minor"/>
      </rPr>
      <t xml:space="preserve">Feasibility Studies </t>
    </r>
    <r>
      <rPr>
        <sz val="10"/>
        <rFont val="Calibri"/>
        <family val="2"/>
        <scheme val="minor"/>
      </rPr>
      <t>are preparatory to industrial research and experimental development</t>
    </r>
  </si>
  <si>
    <r>
      <t>Dedicated technician support (</t>
    </r>
    <r>
      <rPr>
        <b/>
        <sz val="10"/>
        <color rgb="FFFF0000"/>
        <rFont val="Calibri"/>
        <family val="2"/>
        <scheme val="minor"/>
      </rPr>
      <t>which is not already included in your equipment TRAC rate</t>
    </r>
    <r>
      <rPr>
        <b/>
        <sz val="10"/>
        <rFont val="Calibri"/>
        <family val="2"/>
        <scheme val="minor"/>
      </rPr>
      <t xml:space="preserve"> </t>
    </r>
    <r>
      <rPr>
        <b/>
        <sz val="10"/>
        <color rgb="FFFF0000"/>
        <rFont val="Calibri"/>
        <family val="2"/>
        <scheme val="minor"/>
      </rPr>
      <t>or on other grants</t>
    </r>
    <r>
      <rPr>
        <b/>
        <sz val="10"/>
        <rFont val="Calibri"/>
        <family val="2"/>
        <scheme val="minor"/>
      </rPr>
      <t xml:space="preserve">) </t>
    </r>
  </si>
  <si>
    <r>
      <rPr>
        <b/>
        <u/>
        <sz val="12"/>
        <color theme="1"/>
        <rFont val="Calibri"/>
        <family val="2"/>
        <scheme val="minor"/>
      </rPr>
      <t>Experimental Developmen</t>
    </r>
    <r>
      <rPr>
        <sz val="10"/>
        <color theme="1"/>
        <rFont val="Calibri"/>
        <family val="2"/>
        <scheme val="minor"/>
      </rPr>
      <t>t is a pre-competitive development category defined as the acquiring, combining, shaping and using of existing scientific technological business and other relevant knowledge and skills for the purposes of producing plans and arrangements or designs for new, altered or improved products, processes or services. This category extends to the development of commercially usable prototypes and pilot projects where they would be too expensive to produce only for experimental purposes; where there is subsequent commercial use of the prototype any revenue generated has to be deducted from eligible costs. This category does not cover routine or periodic changes to produces and services</t>
    </r>
  </si>
  <si>
    <t>Programme</t>
  </si>
  <si>
    <t>Henry Royce - Costings document</t>
  </si>
  <si>
    <t>Lead Organisation</t>
  </si>
  <si>
    <t>Partner Organisation</t>
  </si>
  <si>
    <t>26th September 2022</t>
  </si>
  <si>
    <t>3rd October 2022</t>
  </si>
  <si>
    <t>Royce Partner</t>
  </si>
  <si>
    <t>Total Costs</t>
  </si>
  <si>
    <t>Project Staff</t>
  </si>
  <si>
    <t>Equipment</t>
  </si>
  <si>
    <t>Usage of any other partner (non-Royce) facilities</t>
  </si>
  <si>
    <t>Total Funding Requested (max 80% of project cost) excluding Royce facilities access funded at 100%</t>
  </si>
  <si>
    <t>Organisation</t>
  </si>
  <si>
    <t>Total Cost</t>
  </si>
  <si>
    <t>Royce Contribution</t>
  </si>
  <si>
    <t>Royce Partner Contribution</t>
  </si>
  <si>
    <t>Royce Contribution (80%)</t>
  </si>
  <si>
    <t>Usage of Royce facilities (100%)</t>
  </si>
  <si>
    <t>Total Equipment Costs (B) £</t>
  </si>
  <si>
    <t>Total Consumables Costs (C) £</t>
  </si>
  <si>
    <t>Total Travel Costs (D) £</t>
  </si>
  <si>
    <t>Total Other Costs (E) £</t>
  </si>
  <si>
    <t>Total Royce facility TRAC costs (100%)</t>
  </si>
  <si>
    <t>Total Royce facilities Costs (F) £</t>
  </si>
  <si>
    <t>Total non-Royce facilities Costs (G) £</t>
  </si>
  <si>
    <t>Total Industry Partner Costs</t>
  </si>
  <si>
    <t>Total Consumables Costs (B) £</t>
  </si>
  <si>
    <t>Total Travel Costs (C)  £</t>
  </si>
  <si>
    <t>Total Other Costs (D) £</t>
  </si>
  <si>
    <t>Total facilities Costs (E) £</t>
  </si>
  <si>
    <t>Lead Partner to complete the Project Total Section Column B Row 7 to 12</t>
  </si>
  <si>
    <t>Lead Partner to complete the Project Name in Cell B3</t>
  </si>
  <si>
    <t>Project Total Tab</t>
  </si>
  <si>
    <t>Costing Tabs</t>
  </si>
  <si>
    <t>Lead Partner to check the overall costing pulling through from the costing tabs for consistency and sign the sheet on Row 41</t>
  </si>
  <si>
    <t>Costings will pull through from the individual costing tabs for all partners</t>
  </si>
  <si>
    <t>Industry Partner Contribution (20%)</t>
  </si>
  <si>
    <t>Industry Partner Contribution</t>
  </si>
  <si>
    <t>Each Research Organisation Partner to complete a Research Organisation Costing form</t>
  </si>
  <si>
    <t>Each Industry Partner to complete an Industry Costing form</t>
  </si>
  <si>
    <t>Type of organisation: Spinout/Microbusiness/SME/Large Enterprise; Higher Education Institute; Research Council Institute; UKRI-Approved Research Technology Organisation</t>
  </si>
  <si>
    <t>Research Organisation Partner Costs</t>
  </si>
  <si>
    <t>Industry Partner Costs</t>
  </si>
  <si>
    <t>Total Research Organisation Partner Costs</t>
  </si>
  <si>
    <t>Research Organisation</t>
  </si>
  <si>
    <t>Higher Education Institute; Research Council Institute; UKRI-Approved Research Technology Organisation</t>
  </si>
  <si>
    <t>Partner Contribution (20%)</t>
  </si>
  <si>
    <t>Higher Education Institute</t>
  </si>
  <si>
    <t>Research Council Institute</t>
  </si>
  <si>
    <t>UKRI-Approved Research Technology Organisation</t>
  </si>
  <si>
    <t>Research Organisation Partner 1</t>
  </si>
  <si>
    <t>Research Organisation Partner 3</t>
  </si>
  <si>
    <t>Research Organisation Partner 2</t>
  </si>
  <si>
    <t>(Enter Project Title)</t>
  </si>
  <si>
    <t>Addition of Type of Organisation question to the Research Organisation worksheets</t>
  </si>
  <si>
    <t>Costing Form Version 2: Updated 31 August 2022. Definition of project partner types amended</t>
  </si>
  <si>
    <t xml:space="preserve"> 'Royce Partner' worksheet tabs renamed to 'Research Organisation': eligible Research Organisations do not need to be Royce Partners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</si>
</sst>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quot;£&quot;#,##0.00"/>
    <numFmt numFmtId="166" formatCode="_-* #,##0_-;\-* #,##0_-;_-* &quot;-&quot;??_-;_-@_-"/>
  </numFmts>
  <fonts count="28" x14ac:knownFonts="1">
    <font>
      <sz val="11"/>
      <color theme="1"/>
      <name val="Calibri"/>
      <family val="2"/>
      <scheme val="minor"/>
    </font>
    <font>
      <sz val="10"/>
      <name val="Arial"/>
      <family val="2"/>
    </font>
    <font>
      <sz val="10"/>
      <color theme="1"/>
      <name val="Calibri"/>
      <family val="2"/>
      <scheme val="minor"/>
    </font>
    <font>
      <sz val="11"/>
      <name val="Calibri"/>
      <family val="2"/>
      <scheme val="minor"/>
    </font>
    <font>
      <sz val="11"/>
      <color theme="1"/>
      <name val="Calibri"/>
      <family val="2"/>
      <scheme val="minor"/>
    </font>
    <font>
      <sz val="11"/>
      <color theme="0"/>
      <name val="Calibri"/>
      <family val="2"/>
      <scheme val="minor"/>
    </font>
    <font>
      <sz val="8"/>
      <name val="Calibri"/>
      <family val="2"/>
      <scheme val="minor"/>
    </font>
    <font>
      <b/>
      <sz val="16"/>
      <color theme="0"/>
      <name val="Calibri"/>
      <family val="2"/>
      <scheme val="minor"/>
    </font>
    <font>
      <b/>
      <sz val="18"/>
      <color theme="0"/>
      <name val="Calibri"/>
      <family val="2"/>
      <scheme val="minor"/>
    </font>
    <font>
      <b/>
      <sz val="10"/>
      <name val="Calibri"/>
      <family val="2"/>
      <scheme val="minor"/>
    </font>
    <font>
      <sz val="10"/>
      <name val="Calibri"/>
      <family val="2"/>
      <scheme val="minor"/>
    </font>
    <font>
      <b/>
      <sz val="14"/>
      <name val="Calibri"/>
      <family val="2"/>
      <scheme val="minor"/>
    </font>
    <font>
      <b/>
      <sz val="18"/>
      <name val="Calibri"/>
      <family val="2"/>
      <scheme val="minor"/>
    </font>
    <font>
      <b/>
      <u/>
      <sz val="12"/>
      <name val="Calibri"/>
      <family val="2"/>
      <scheme val="minor"/>
    </font>
    <font>
      <b/>
      <u/>
      <sz val="12"/>
      <color theme="1"/>
      <name val="Calibri"/>
      <family val="2"/>
      <scheme val="minor"/>
    </font>
    <font>
      <b/>
      <sz val="10"/>
      <color rgb="FF002060"/>
      <name val="Calibri"/>
      <family val="2"/>
      <scheme val="minor"/>
    </font>
    <font>
      <sz val="10"/>
      <color rgb="FF002060"/>
      <name val="Calibri"/>
      <family val="2"/>
      <scheme val="minor"/>
    </font>
    <font>
      <b/>
      <sz val="10"/>
      <color rgb="FF00B050"/>
      <name val="Calibri"/>
      <family val="2"/>
      <scheme val="minor"/>
    </font>
    <font>
      <sz val="10"/>
      <color rgb="FF00B050"/>
      <name val="Calibri"/>
      <family val="2"/>
      <scheme val="minor"/>
    </font>
    <font>
      <b/>
      <sz val="10"/>
      <color rgb="FFFF0000"/>
      <name val="Calibri"/>
      <family val="2"/>
      <scheme val="minor"/>
    </font>
    <font>
      <b/>
      <sz val="10"/>
      <color theme="1"/>
      <name val="Calibri"/>
      <family val="2"/>
      <scheme val="minor"/>
    </font>
    <font>
      <b/>
      <sz val="14"/>
      <color theme="1"/>
      <name val="Calibri"/>
      <family val="2"/>
      <scheme val="minor"/>
    </font>
    <font>
      <b/>
      <sz val="16"/>
      <name val="Calibri"/>
      <family val="2"/>
      <scheme val="minor"/>
    </font>
    <font>
      <sz val="10"/>
      <color theme="0"/>
      <name val="Calibri"/>
      <family val="2"/>
      <scheme val="minor"/>
    </font>
    <font>
      <b/>
      <sz val="11"/>
      <color theme="1"/>
      <name val="Calibri"/>
      <family val="2"/>
      <scheme val="minor"/>
    </font>
    <font>
      <b/>
      <sz val="14"/>
      <name val="Arial"/>
      <family val="2"/>
    </font>
    <font>
      <b/>
      <sz val="10"/>
      <name val="Arial"/>
      <family val="2"/>
    </font>
    <font>
      <b/>
      <i/>
      <sz val="16"/>
      <name val="Calibri"/>
      <family val="2"/>
      <scheme val="minor"/>
    </font>
  </fonts>
  <fills count="7">
    <fill>
      <patternFill patternType="none"/>
    </fill>
    <fill>
      <patternFill patternType="gray125"/>
    </fill>
    <fill>
      <patternFill patternType="solid">
        <fgColor rgb="FFFFFFCC"/>
        <bgColor indexed="64"/>
      </patternFill>
    </fill>
    <fill>
      <patternFill patternType="solid">
        <fgColor rgb="FF707071"/>
        <bgColor indexed="64"/>
      </patternFill>
    </fill>
    <fill>
      <patternFill patternType="solid">
        <fgColor rgb="FF00A79D"/>
        <bgColor indexed="64"/>
      </patternFill>
    </fill>
    <fill>
      <patternFill patternType="solid">
        <fgColor rgb="FFFFD100"/>
        <bgColor indexed="64"/>
      </patternFill>
    </fill>
    <fill>
      <patternFill patternType="solid">
        <fgColor rgb="FFFFFFCC"/>
      </patternFill>
    </fill>
  </fills>
  <borders count="40">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1" fillId="0" borderId="0"/>
    <xf numFmtId="164" fontId="4" fillId="0" borderId="0" applyFont="0" applyFill="0" applyBorder="0" applyAlignment="0" applyProtection="0"/>
    <xf numFmtId="0" fontId="4" fillId="6" borderId="39" applyNumberFormat="0" applyFont="0" applyAlignment="0" applyProtection="0"/>
  </cellStyleXfs>
  <cellXfs count="167">
    <xf numFmtId="0" fontId="0" fillId="0" borderId="0" xfId="0"/>
    <xf numFmtId="0" fontId="2" fillId="0" borderId="0" xfId="0" applyFont="1"/>
    <xf numFmtId="0" fontId="2" fillId="0" borderId="0" xfId="0" applyFont="1" applyAlignment="1">
      <alignment wrapText="1"/>
    </xf>
    <xf numFmtId="0" fontId="5" fillId="3" borderId="0" xfId="0" applyFont="1" applyFill="1"/>
    <xf numFmtId="0" fontId="5" fillId="4" borderId="0" xfId="0" applyFont="1" applyFill="1"/>
    <xf numFmtId="0" fontId="5" fillId="5" borderId="0" xfId="0" applyFont="1" applyFill="1"/>
    <xf numFmtId="0" fontId="8" fillId="4" borderId="0" xfId="0" applyFont="1" applyFill="1"/>
    <xf numFmtId="0" fontId="0" fillId="0" borderId="0" xfId="0" applyFont="1"/>
    <xf numFmtId="0" fontId="9" fillId="0" borderId="9" xfId="1" applyFont="1" applyBorder="1" applyAlignment="1">
      <alignment horizontal="left"/>
    </xf>
    <xf numFmtId="0" fontId="9" fillId="0" borderId="8" xfId="1" applyFont="1" applyBorder="1"/>
    <xf numFmtId="0" fontId="10" fillId="0" borderId="0" xfId="0" applyFont="1"/>
    <xf numFmtId="0" fontId="11" fillId="0" borderId="0" xfId="1" applyFont="1" applyAlignment="1">
      <alignment horizontal="left"/>
    </xf>
    <xf numFmtId="0" fontId="9" fillId="0" borderId="0" xfId="1" applyFont="1"/>
    <xf numFmtId="0" fontId="11" fillId="0" borderId="0" xfId="1" applyFont="1" applyFill="1" applyAlignment="1">
      <alignment horizontal="left"/>
    </xf>
    <xf numFmtId="0" fontId="10" fillId="0" borderId="0" xfId="1" applyFont="1"/>
    <xf numFmtId="0" fontId="9" fillId="0" borderId="11" xfId="1" applyFont="1" applyFill="1" applyBorder="1" applyAlignment="1">
      <alignment horizontal="left"/>
    </xf>
    <xf numFmtId="0" fontId="9" fillId="2" borderId="1" xfId="1" applyFont="1" applyFill="1" applyBorder="1" applyAlignment="1">
      <alignment wrapText="1"/>
    </xf>
    <xf numFmtId="0" fontId="10" fillId="2" borderId="1" xfId="1" applyFont="1" applyFill="1" applyBorder="1" applyAlignment="1">
      <alignment wrapText="1"/>
    </xf>
    <xf numFmtId="0" fontId="9" fillId="0" borderId="10" xfId="1" applyFont="1" applyFill="1" applyBorder="1" applyAlignment="1">
      <alignment horizontal="left"/>
    </xf>
    <xf numFmtId="0" fontId="10" fillId="2" borderId="24" xfId="1" applyFont="1" applyFill="1" applyBorder="1" applyAlignment="1">
      <alignment wrapText="1"/>
    </xf>
    <xf numFmtId="0" fontId="9" fillId="0" borderId="5" xfId="1" applyFont="1" applyBorder="1" applyAlignment="1">
      <alignment horizontal="left"/>
    </xf>
    <xf numFmtId="0" fontId="9" fillId="2" borderId="2" xfId="1" applyFont="1" applyFill="1" applyBorder="1" applyAlignment="1">
      <alignment wrapText="1"/>
    </xf>
    <xf numFmtId="0" fontId="10" fillId="2" borderId="2" xfId="1" applyFont="1" applyFill="1" applyBorder="1" applyAlignment="1">
      <alignment wrapText="1"/>
    </xf>
    <xf numFmtId="14" fontId="9" fillId="2" borderId="2" xfId="1" applyNumberFormat="1" applyFont="1" applyFill="1" applyBorder="1" applyAlignment="1">
      <alignment wrapText="1"/>
    </xf>
    <xf numFmtId="14" fontId="10" fillId="2" borderId="2" xfId="1" applyNumberFormat="1" applyFont="1" applyFill="1" applyBorder="1" applyAlignment="1">
      <alignment wrapText="1"/>
    </xf>
    <xf numFmtId="0" fontId="9" fillId="2" borderId="2" xfId="1" applyFont="1" applyFill="1" applyBorder="1" applyAlignment="1">
      <alignment horizontal="left" wrapText="1"/>
    </xf>
    <xf numFmtId="0" fontId="10" fillId="2" borderId="2" xfId="1" applyFont="1" applyFill="1" applyBorder="1" applyAlignment="1">
      <alignment horizontal="left" wrapText="1"/>
    </xf>
    <xf numFmtId="0" fontId="9" fillId="0" borderId="6" xfId="1" applyFont="1" applyBorder="1" applyAlignment="1">
      <alignment horizontal="left"/>
    </xf>
    <xf numFmtId="0" fontId="10" fillId="0" borderId="0" xfId="1" applyFont="1" applyBorder="1" applyAlignment="1">
      <alignment horizontal="center"/>
    </xf>
    <xf numFmtId="0" fontId="9" fillId="0" borderId="0" xfId="1" applyFont="1" applyFill="1" applyBorder="1" applyAlignment="1">
      <alignment horizontal="center"/>
    </xf>
    <xf numFmtId="0" fontId="10" fillId="0" borderId="0" xfId="1" applyFont="1" applyFill="1" applyBorder="1" applyAlignment="1">
      <alignment horizontal="center"/>
    </xf>
    <xf numFmtId="0" fontId="11" fillId="0" borderId="0" xfId="1" applyFont="1" applyBorder="1" applyAlignment="1">
      <alignment horizontal="left"/>
    </xf>
    <xf numFmtId="0" fontId="9" fillId="0" borderId="0" xfId="1" applyFont="1" applyBorder="1" applyAlignment="1">
      <alignment horizontal="left"/>
    </xf>
    <xf numFmtId="0" fontId="9" fillId="0" borderId="0" xfId="1" applyFont="1" applyFill="1" applyBorder="1" applyAlignment="1">
      <alignment horizontal="center" wrapText="1"/>
    </xf>
    <xf numFmtId="0" fontId="10" fillId="0" borderId="4" xfId="1" applyFont="1" applyBorder="1"/>
    <xf numFmtId="0" fontId="10" fillId="2" borderId="1" xfId="1" applyFont="1" applyFill="1" applyBorder="1" applyAlignment="1">
      <alignment horizontal="left"/>
    </xf>
    <xf numFmtId="0" fontId="10" fillId="0" borderId="5" xfId="1" applyFont="1" applyBorder="1"/>
    <xf numFmtId="0" fontId="10" fillId="2" borderId="2" xfId="1" applyFont="1" applyFill="1" applyBorder="1" applyAlignment="1">
      <alignment horizontal="left"/>
    </xf>
    <xf numFmtId="0" fontId="10" fillId="0" borderId="0" xfId="1" applyFont="1" applyBorder="1"/>
    <xf numFmtId="0" fontId="10" fillId="0" borderId="0" xfId="1" applyFont="1" applyFill="1" applyBorder="1" applyAlignment="1">
      <alignment horizontal="left"/>
    </xf>
    <xf numFmtId="0" fontId="11" fillId="0" borderId="0" xfId="1" applyFont="1" applyFill="1" applyBorder="1" applyAlignment="1">
      <alignment horizontal="left"/>
    </xf>
    <xf numFmtId="0" fontId="10" fillId="0" borderId="0" xfId="1" applyFont="1" applyAlignment="1">
      <alignment horizontal="left"/>
    </xf>
    <xf numFmtId="0" fontId="10" fillId="0" borderId="0" xfId="0" applyFont="1" applyFill="1" applyBorder="1" applyAlignment="1"/>
    <xf numFmtId="0" fontId="10" fillId="0" borderId="0" xfId="0" applyFont="1" applyFill="1" applyBorder="1" applyAlignment="1">
      <alignment horizontal="center"/>
    </xf>
    <xf numFmtId="0" fontId="10" fillId="0" borderId="0" xfId="1" applyFont="1" applyFill="1" applyBorder="1" applyAlignment="1">
      <alignment wrapText="1"/>
    </xf>
    <xf numFmtId="0" fontId="10" fillId="0" borderId="0" xfId="1" quotePrefix="1" applyFont="1" applyFill="1" applyBorder="1" applyAlignment="1"/>
    <xf numFmtId="14" fontId="10" fillId="0" borderId="0" xfId="1" applyNumberFormat="1" applyFont="1" applyFill="1" applyBorder="1" applyAlignment="1">
      <alignment wrapText="1"/>
    </xf>
    <xf numFmtId="0" fontId="10" fillId="0" borderId="0" xfId="1" applyFont="1" applyFill="1" applyBorder="1" applyAlignment="1">
      <alignment horizontal="left" wrapText="1"/>
    </xf>
    <xf numFmtId="0" fontId="16" fillId="0" borderId="0" xfId="0" applyFont="1"/>
    <xf numFmtId="0" fontId="2" fillId="0" borderId="0" xfId="0" applyFont="1" applyFill="1"/>
    <xf numFmtId="0" fontId="2" fillId="0" borderId="0" xfId="0" applyFont="1" applyBorder="1"/>
    <xf numFmtId="0" fontId="0" fillId="0" borderId="0" xfId="0" applyFont="1" applyAlignment="1">
      <alignment wrapText="1"/>
    </xf>
    <xf numFmtId="0" fontId="16" fillId="0" borderId="0" xfId="0" applyFont="1" applyAlignment="1">
      <alignment wrapText="1"/>
    </xf>
    <xf numFmtId="0" fontId="10" fillId="0" borderId="10" xfId="1" applyFont="1" applyBorder="1"/>
    <xf numFmtId="0" fontId="10" fillId="0" borderId="23" xfId="1" applyFont="1" applyBorder="1"/>
    <xf numFmtId="0" fontId="10" fillId="0" borderId="6" xfId="1" applyFont="1" applyBorder="1"/>
    <xf numFmtId="0" fontId="11" fillId="0" borderId="0" xfId="1" applyFont="1" applyFill="1" applyBorder="1" applyAlignment="1">
      <alignment horizontal="left" wrapText="1"/>
    </xf>
    <xf numFmtId="0" fontId="9" fillId="0" borderId="0" xfId="1" applyFont="1" applyFill="1" applyBorder="1" applyAlignment="1">
      <alignment wrapText="1"/>
    </xf>
    <xf numFmtId="0" fontId="9" fillId="0" borderId="0" xfId="1" applyFont="1" applyFill="1" applyBorder="1"/>
    <xf numFmtId="0" fontId="9" fillId="0" borderId="0" xfId="1" applyFont="1" applyFill="1" applyBorder="1" applyAlignment="1">
      <alignment horizontal="left"/>
    </xf>
    <xf numFmtId="0" fontId="10" fillId="0" borderId="0" xfId="1" applyFont="1" applyFill="1" applyBorder="1"/>
    <xf numFmtId="0" fontId="10" fillId="0" borderId="4" xfId="1" applyFont="1" applyFill="1" applyBorder="1" applyAlignment="1">
      <alignment horizontal="left"/>
    </xf>
    <xf numFmtId="0" fontId="10" fillId="0" borderId="1" xfId="1" applyFont="1" applyFill="1" applyBorder="1"/>
    <xf numFmtId="0" fontId="10" fillId="2" borderId="5" xfId="1" applyFont="1" applyFill="1" applyBorder="1" applyAlignment="1">
      <alignment horizontal="left"/>
    </xf>
    <xf numFmtId="165" fontId="10" fillId="2" borderId="2" xfId="1" applyNumberFormat="1" applyFont="1" applyFill="1" applyBorder="1"/>
    <xf numFmtId="0" fontId="10" fillId="2" borderId="5" xfId="1" applyFont="1" applyFill="1" applyBorder="1" applyAlignment="1">
      <alignment horizontal="center"/>
    </xf>
    <xf numFmtId="0" fontId="10" fillId="2" borderId="6" xfId="1" applyFont="1" applyFill="1" applyBorder="1" applyAlignment="1">
      <alignment horizontal="center"/>
    </xf>
    <xf numFmtId="165" fontId="10" fillId="2" borderId="3" xfId="1" applyNumberFormat="1" applyFont="1" applyFill="1" applyBorder="1"/>
    <xf numFmtId="0" fontId="10" fillId="0" borderId="4" xfId="1" applyFont="1" applyBorder="1" applyAlignment="1">
      <alignment horizontal="left"/>
    </xf>
    <xf numFmtId="0" fontId="10" fillId="0" borderId="26" xfId="1" applyFont="1" applyBorder="1" applyAlignment="1">
      <alignment horizontal="left"/>
    </xf>
    <xf numFmtId="0" fontId="10" fillId="0" borderId="1" xfId="1" applyFont="1" applyBorder="1" applyAlignment="1">
      <alignment horizontal="left"/>
    </xf>
    <xf numFmtId="0" fontId="10" fillId="2" borderId="15" xfId="1" applyFont="1" applyFill="1" applyBorder="1"/>
    <xf numFmtId="0" fontId="10" fillId="2" borderId="2" xfId="1" applyFont="1" applyFill="1" applyBorder="1"/>
    <xf numFmtId="0" fontId="10" fillId="2" borderId="6" xfId="1" applyFont="1" applyFill="1" applyBorder="1" applyAlignment="1">
      <alignment horizontal="left"/>
    </xf>
    <xf numFmtId="0" fontId="10" fillId="2" borderId="14" xfId="1" applyFont="1" applyFill="1" applyBorder="1"/>
    <xf numFmtId="0" fontId="10" fillId="2" borderId="3" xfId="1" applyFont="1" applyFill="1" applyBorder="1"/>
    <xf numFmtId="165" fontId="15" fillId="0" borderId="0" xfId="0" applyNumberFormat="1" applyFont="1" applyBorder="1"/>
    <xf numFmtId="0" fontId="15" fillId="0" borderId="0" xfId="0" applyFont="1" applyBorder="1"/>
    <xf numFmtId="165" fontId="17" fillId="0" borderId="0" xfId="0" applyNumberFormat="1" applyFont="1" applyBorder="1"/>
    <xf numFmtId="0" fontId="21" fillId="0" borderId="0" xfId="0" applyFont="1" applyBorder="1" applyAlignment="1">
      <alignment horizontal="left"/>
    </xf>
    <xf numFmtId="165" fontId="10" fillId="2" borderId="7" xfId="1" applyNumberFormat="1" applyFont="1" applyFill="1" applyBorder="1"/>
    <xf numFmtId="0" fontId="18" fillId="0" borderId="0" xfId="0" applyFont="1"/>
    <xf numFmtId="0" fontId="20" fillId="0" borderId="0" xfId="0" applyFont="1"/>
    <xf numFmtId="165" fontId="16" fillId="0" borderId="0" xfId="0" applyNumberFormat="1" applyFont="1" applyFill="1" applyBorder="1"/>
    <xf numFmtId="0" fontId="16" fillId="0" borderId="0" xfId="0" applyFont="1" applyBorder="1"/>
    <xf numFmtId="0" fontId="9" fillId="0" borderId="0" xfId="1" applyFont="1" applyBorder="1"/>
    <xf numFmtId="0" fontId="15" fillId="0" borderId="0" xfId="0" applyFont="1" applyBorder="1" applyAlignment="1">
      <alignment vertical="center"/>
    </xf>
    <xf numFmtId="0" fontId="10" fillId="0" borderId="0" xfId="0" applyFont="1" applyFill="1"/>
    <xf numFmtId="0" fontId="10" fillId="0" borderId="0" xfId="0" applyFont="1" applyFill="1" applyBorder="1"/>
    <xf numFmtId="0" fontId="10" fillId="0" borderId="0" xfId="0" applyFont="1" applyBorder="1"/>
    <xf numFmtId="0" fontId="10" fillId="0" borderId="0" xfId="0" applyFont="1" applyFill="1" applyAlignment="1">
      <alignment wrapText="1"/>
    </xf>
    <xf numFmtId="0" fontId="16" fillId="0" borderId="0" xfId="0" applyFont="1" applyBorder="1" applyAlignment="1">
      <alignment wrapText="1"/>
    </xf>
    <xf numFmtId="0" fontId="9" fillId="0" borderId="0" xfId="0" applyFont="1" applyFill="1" applyBorder="1"/>
    <xf numFmtId="0" fontId="9" fillId="0" borderId="12" xfId="0" applyFont="1" applyBorder="1"/>
    <xf numFmtId="165" fontId="10" fillId="0" borderId="27" xfId="0" applyNumberFormat="1" applyFont="1" applyFill="1" applyBorder="1"/>
    <xf numFmtId="165" fontId="10" fillId="0" borderId="28" xfId="0" applyNumberFormat="1" applyFont="1" applyFill="1" applyBorder="1"/>
    <xf numFmtId="165" fontId="16" fillId="0" borderId="0" xfId="0" applyNumberFormat="1" applyFont="1" applyBorder="1"/>
    <xf numFmtId="165" fontId="10" fillId="0" borderId="21" xfId="0" applyNumberFormat="1" applyFont="1" applyFill="1" applyBorder="1"/>
    <xf numFmtId="165" fontId="10" fillId="0" borderId="13" xfId="0" applyNumberFormat="1" applyFont="1" applyFill="1" applyBorder="1"/>
    <xf numFmtId="0" fontId="9" fillId="0" borderId="22" xfId="1" applyFont="1" applyFill="1" applyBorder="1"/>
    <xf numFmtId="0" fontId="9" fillId="0" borderId="0" xfId="0" applyFont="1" applyBorder="1"/>
    <xf numFmtId="0" fontId="10" fillId="0" borderId="0" xfId="1" applyFont="1" applyBorder="1" applyAlignment="1">
      <alignment horizontal="left"/>
    </xf>
    <xf numFmtId="0" fontId="22" fillId="5" borderId="0" xfId="0" applyFont="1" applyFill="1"/>
    <xf numFmtId="166" fontId="0" fillId="0" borderId="0" xfId="2" applyNumberFormat="1" applyFont="1"/>
    <xf numFmtId="0" fontId="23" fillId="3" borderId="1" xfId="1" applyFont="1" applyFill="1" applyBorder="1" applyAlignment="1">
      <alignment wrapText="1"/>
    </xf>
    <xf numFmtId="0" fontId="23" fillId="3" borderId="3" xfId="1" applyFont="1" applyFill="1" applyBorder="1" applyAlignment="1">
      <alignment horizontal="center" wrapText="1"/>
    </xf>
    <xf numFmtId="0" fontId="0" fillId="0" borderId="0" xfId="0" quotePrefix="1" applyFont="1"/>
    <xf numFmtId="0" fontId="9" fillId="3" borderId="24" xfId="1" applyFont="1" applyFill="1" applyBorder="1" applyAlignment="1">
      <alignment wrapText="1"/>
    </xf>
    <xf numFmtId="0" fontId="7" fillId="4" borderId="0" xfId="0" applyFont="1" applyFill="1"/>
    <xf numFmtId="0" fontId="9" fillId="0" borderId="4" xfId="1" applyFont="1" applyBorder="1" applyAlignment="1">
      <alignment horizontal="left"/>
    </xf>
    <xf numFmtId="0" fontId="10" fillId="2" borderId="3" xfId="1" applyFont="1" applyFill="1" applyBorder="1" applyAlignment="1">
      <alignment horizontal="left" wrapText="1"/>
    </xf>
    <xf numFmtId="0" fontId="10" fillId="3" borderId="1" xfId="1" applyFont="1" applyFill="1" applyBorder="1" applyAlignment="1">
      <alignment horizontal="left"/>
    </xf>
    <xf numFmtId="0" fontId="10" fillId="3" borderId="30" xfId="1" applyFont="1" applyFill="1" applyBorder="1" applyAlignment="1">
      <alignment horizontal="left"/>
    </xf>
    <xf numFmtId="0" fontId="10" fillId="3" borderId="2" xfId="1" applyFont="1" applyFill="1" applyBorder="1" applyAlignment="1">
      <alignment horizontal="left"/>
    </xf>
    <xf numFmtId="0" fontId="10" fillId="3" borderId="29" xfId="1" applyFont="1" applyFill="1" applyBorder="1" applyAlignment="1">
      <alignment horizontal="left"/>
    </xf>
    <xf numFmtId="0" fontId="10" fillId="3" borderId="3" xfId="1" applyFont="1" applyFill="1" applyBorder="1" applyAlignment="1">
      <alignment horizontal="left"/>
    </xf>
    <xf numFmtId="0" fontId="11" fillId="0" borderId="0" xfId="0" applyFont="1"/>
    <xf numFmtId="0" fontId="3" fillId="0" borderId="0" xfId="0" applyFont="1" applyAlignment="1">
      <alignment wrapText="1"/>
    </xf>
    <xf numFmtId="0" fontId="9" fillId="0" borderId="18" xfId="1" applyFont="1" applyBorder="1" applyAlignment="1">
      <alignment horizontal="left"/>
    </xf>
    <xf numFmtId="0" fontId="3" fillId="0" borderId="0" xfId="0" applyFont="1"/>
    <xf numFmtId="0" fontId="10" fillId="2" borderId="31" xfId="1" applyFont="1" applyFill="1" applyBorder="1" applyAlignment="1">
      <alignment horizontal="left"/>
    </xf>
    <xf numFmtId="165" fontId="10" fillId="2" borderId="9" xfId="1" applyNumberFormat="1" applyFont="1" applyFill="1" applyBorder="1"/>
    <xf numFmtId="165" fontId="10" fillId="2" borderId="32" xfId="1" applyNumberFormat="1" applyFont="1" applyFill="1" applyBorder="1"/>
    <xf numFmtId="165" fontId="10" fillId="2" borderId="33" xfId="1" applyNumberFormat="1" applyFont="1" applyFill="1" applyBorder="1"/>
    <xf numFmtId="0" fontId="9" fillId="0" borderId="26" xfId="1" applyFont="1" applyBorder="1" applyAlignment="1">
      <alignment horizontal="left"/>
    </xf>
    <xf numFmtId="0" fontId="9" fillId="0" borderId="1" xfId="1" applyFont="1" applyBorder="1" applyAlignment="1">
      <alignment horizontal="left"/>
    </xf>
    <xf numFmtId="0" fontId="9" fillId="0" borderId="4" xfId="1" applyFont="1" applyFill="1" applyBorder="1" applyAlignment="1">
      <alignment horizontal="left"/>
    </xf>
    <xf numFmtId="0" fontId="9" fillId="0" borderId="1" xfId="1" applyFont="1" applyFill="1" applyBorder="1"/>
    <xf numFmtId="0" fontId="26" fillId="5" borderId="22" xfId="0" applyFont="1" applyFill="1" applyBorder="1"/>
    <xf numFmtId="0" fontId="2" fillId="5" borderId="34" xfId="0" applyFont="1" applyFill="1" applyBorder="1"/>
    <xf numFmtId="0" fontId="2" fillId="5" borderId="8" xfId="0" applyFont="1" applyFill="1" applyBorder="1"/>
    <xf numFmtId="165" fontId="10" fillId="5" borderId="9" xfId="1" applyNumberFormat="1" applyFont="1" applyFill="1" applyBorder="1"/>
    <xf numFmtId="165" fontId="10" fillId="5" borderId="32" xfId="1" applyNumberFormat="1" applyFont="1" applyFill="1" applyBorder="1"/>
    <xf numFmtId="165" fontId="10" fillId="5" borderId="33" xfId="1" applyNumberFormat="1" applyFont="1" applyFill="1" applyBorder="1"/>
    <xf numFmtId="165" fontId="10" fillId="5" borderId="34" xfId="1" applyNumberFormat="1" applyFont="1" applyFill="1" applyBorder="1"/>
    <xf numFmtId="165" fontId="10" fillId="5" borderId="8" xfId="1" applyNumberFormat="1" applyFont="1" applyFill="1" applyBorder="1"/>
    <xf numFmtId="0" fontId="11" fillId="5" borderId="22" xfId="0" applyFont="1" applyFill="1" applyBorder="1"/>
    <xf numFmtId="0" fontId="3" fillId="5" borderId="34" xfId="0" applyFont="1" applyFill="1" applyBorder="1"/>
    <xf numFmtId="0" fontId="25" fillId="0" borderId="10" xfId="0" applyFont="1" applyBorder="1" applyAlignment="1">
      <alignment wrapText="1"/>
    </xf>
    <xf numFmtId="165" fontId="10" fillId="2" borderId="1" xfId="1" applyNumberFormat="1" applyFont="1" applyFill="1" applyBorder="1"/>
    <xf numFmtId="0" fontId="10" fillId="0" borderId="35" xfId="1" applyFont="1" applyBorder="1"/>
    <xf numFmtId="165" fontId="10" fillId="2" borderId="31" xfId="1" applyNumberFormat="1" applyFont="1" applyFill="1" applyBorder="1"/>
    <xf numFmtId="0" fontId="10" fillId="3" borderId="31" xfId="1" applyFont="1" applyFill="1" applyBorder="1" applyAlignment="1">
      <alignment horizontal="left"/>
    </xf>
    <xf numFmtId="0" fontId="2" fillId="5" borderId="32" xfId="0" applyFont="1" applyFill="1" applyBorder="1"/>
    <xf numFmtId="0" fontId="2" fillId="5" borderId="33" xfId="0" applyFont="1" applyFill="1" applyBorder="1"/>
    <xf numFmtId="0" fontId="11" fillId="5" borderId="22" xfId="1" applyFont="1" applyFill="1" applyBorder="1" applyAlignment="1">
      <alignment horizontal="left"/>
    </xf>
    <xf numFmtId="165" fontId="10" fillId="2" borderId="25" xfId="1" applyNumberFormat="1" applyFont="1" applyFill="1" applyBorder="1"/>
    <xf numFmtId="0" fontId="0" fillId="2" borderId="37" xfId="0" applyFill="1" applyBorder="1"/>
    <xf numFmtId="0" fontId="0" fillId="2" borderId="38" xfId="0" applyFill="1" applyBorder="1"/>
    <xf numFmtId="0" fontId="0" fillId="2" borderId="37" xfId="0" applyFill="1" applyBorder="1" applyAlignment="1">
      <alignment wrapText="1"/>
    </xf>
    <xf numFmtId="0" fontId="24" fillId="2" borderId="37" xfId="0" applyFont="1" applyFill="1" applyBorder="1"/>
    <xf numFmtId="0" fontId="24" fillId="2" borderId="36" xfId="0" applyFont="1" applyFill="1" applyBorder="1"/>
    <xf numFmtId="0" fontId="24" fillId="4" borderId="0" xfId="0" applyFont="1" applyFill="1"/>
    <xf numFmtId="0" fontId="0" fillId="2" borderId="37" xfId="0" applyFont="1" applyFill="1" applyBorder="1"/>
    <xf numFmtId="0" fontId="9" fillId="0" borderId="5" xfId="1" applyFont="1" applyBorder="1" applyAlignment="1">
      <alignment horizontal="left" wrapText="1"/>
    </xf>
    <xf numFmtId="0" fontId="11" fillId="0" borderId="0" xfId="1" applyFont="1" applyFill="1" applyAlignment="1">
      <alignment horizontal="center" wrapText="1"/>
    </xf>
    <xf numFmtId="0" fontId="27" fillId="6" borderId="39" xfId="3" applyFont="1"/>
    <xf numFmtId="0" fontId="22" fillId="6" borderId="39" xfId="3" applyFont="1"/>
    <xf numFmtId="165" fontId="10" fillId="5" borderId="1" xfId="1" applyNumberFormat="1" applyFont="1" applyFill="1" applyBorder="1"/>
    <xf numFmtId="165" fontId="10" fillId="5" borderId="2" xfId="1" applyNumberFormat="1" applyFont="1" applyFill="1" applyBorder="1"/>
    <xf numFmtId="165" fontId="10" fillId="5" borderId="3" xfId="1" applyNumberFormat="1" applyFont="1" applyFill="1" applyBorder="1"/>
    <xf numFmtId="0" fontId="9" fillId="5" borderId="3" xfId="1" applyFont="1" applyFill="1" applyBorder="1" applyAlignment="1">
      <alignment horizontal="center" wrapText="1"/>
    </xf>
    <xf numFmtId="165" fontId="10" fillId="5" borderId="31" xfId="1" applyNumberFormat="1" applyFont="1" applyFill="1" applyBorder="1"/>
    <xf numFmtId="0" fontId="12" fillId="4" borderId="16" xfId="0" applyFont="1" applyFill="1" applyBorder="1" applyAlignment="1">
      <alignment horizontal="center" vertical="top"/>
    </xf>
    <xf numFmtId="0" fontId="12" fillId="4" borderId="17" xfId="0" applyFont="1" applyFill="1" applyBorder="1" applyAlignment="1">
      <alignment horizontal="center" vertical="top"/>
    </xf>
    <xf numFmtId="0" fontId="12" fillId="4" borderId="19" xfId="0" applyFont="1" applyFill="1" applyBorder="1" applyAlignment="1">
      <alignment horizontal="center" vertical="top"/>
    </xf>
    <xf numFmtId="0" fontId="12" fillId="4" borderId="20" xfId="0" applyFont="1" applyFill="1" applyBorder="1" applyAlignment="1">
      <alignment horizontal="center" vertical="top"/>
    </xf>
  </cellXfs>
  <cellStyles count="4">
    <cellStyle name="Comma" xfId="2" builtinId="3"/>
    <cellStyle name="Normal" xfId="0" builtinId="0"/>
    <cellStyle name="Normal 2" xfId="1" xr:uid="{00000000-0005-0000-0000-000001000000}"/>
    <cellStyle name="Note" xfId="3" builtinId="10"/>
  </cellStyles>
  <dxfs count="0"/>
  <tableStyles count="0" defaultTableStyle="TableStyleMedium9" defaultPivotStyle="PivotStyleLight16"/>
  <colors>
    <mruColors>
      <color rgb="FFFFD100"/>
      <color rgb="FF707071"/>
      <color rgb="FF00A79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staffnet.manchester.ac.uk/fse/faculty-operations/technical-service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taffnet.manchester.ac.uk/fse/faculty-operations/technical-servic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taffnet.manchester.ac.uk/fse/faculty-operations/technical-service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2D080-6D51-4F99-A675-8D30CB75E451}">
  <dimension ref="A1:A21"/>
  <sheetViews>
    <sheetView tabSelected="1" workbookViewId="0">
      <selection activeCell="A17" sqref="A17"/>
    </sheetView>
  </sheetViews>
  <sheetFormatPr baseColWidth="10" defaultColWidth="8.83203125" defaultRowHeight="15" x14ac:dyDescent="0.2"/>
  <cols>
    <col min="1" max="1" width="99.83203125" customWidth="1"/>
  </cols>
  <sheetData>
    <row r="1" spans="1:1" x14ac:dyDescent="0.2">
      <c r="A1" s="152" t="str">
        <f>'Project Total'!B2&amp;" Costing Guidance"</f>
        <v>MCAP (Materials Challenge Accelerator Programme) Costing Guidance</v>
      </c>
    </row>
    <row r="3" spans="1:1" ht="15" customHeight="1" x14ac:dyDescent="0.2">
      <c r="A3" s="151" t="s">
        <v>108</v>
      </c>
    </row>
    <row r="4" spans="1:1" ht="15" customHeight="1" x14ac:dyDescent="0.2">
      <c r="A4" s="147" t="s">
        <v>107</v>
      </c>
    </row>
    <row r="5" spans="1:1" ht="15" customHeight="1" x14ac:dyDescent="0.2">
      <c r="A5" s="149" t="s">
        <v>106</v>
      </c>
    </row>
    <row r="6" spans="1:1" ht="15" customHeight="1" x14ac:dyDescent="0.2">
      <c r="A6" s="147" t="s">
        <v>110</v>
      </c>
    </row>
    <row r="7" spans="1:1" ht="15" customHeight="1" x14ac:dyDescent="0.2">
      <c r="A7" s="153" t="s">
        <v>111</v>
      </c>
    </row>
    <row r="8" spans="1:1" ht="15" customHeight="1" x14ac:dyDescent="0.2">
      <c r="A8" s="153"/>
    </row>
    <row r="9" spans="1:1" ht="15" customHeight="1" x14ac:dyDescent="0.2">
      <c r="A9" s="150" t="s">
        <v>109</v>
      </c>
    </row>
    <row r="10" spans="1:1" ht="15" customHeight="1" x14ac:dyDescent="0.2">
      <c r="A10" s="147" t="s">
        <v>114</v>
      </c>
    </row>
    <row r="11" spans="1:1" ht="15" customHeight="1" x14ac:dyDescent="0.2">
      <c r="A11" s="147" t="s">
        <v>115</v>
      </c>
    </row>
    <row r="12" spans="1:1" ht="15" customHeight="1" x14ac:dyDescent="0.2">
      <c r="A12" s="147"/>
    </row>
    <row r="13" spans="1:1" ht="15" customHeight="1" x14ac:dyDescent="0.2">
      <c r="A13" s="150" t="s">
        <v>131</v>
      </c>
    </row>
    <row r="14" spans="1:1" ht="15" customHeight="1" x14ac:dyDescent="0.2">
      <c r="A14" s="147" t="s">
        <v>132</v>
      </c>
    </row>
    <row r="15" spans="1:1" ht="15" customHeight="1" x14ac:dyDescent="0.2">
      <c r="A15" s="147" t="s">
        <v>130</v>
      </c>
    </row>
    <row r="16" spans="1:1" ht="15" customHeight="1" x14ac:dyDescent="0.2">
      <c r="A16" s="147"/>
    </row>
    <row r="17" spans="1:1" ht="15" customHeight="1" x14ac:dyDescent="0.2">
      <c r="A17" s="147"/>
    </row>
    <row r="18" spans="1:1" ht="15" customHeight="1" x14ac:dyDescent="0.2">
      <c r="A18" s="147"/>
    </row>
    <row r="19" spans="1:1" ht="15" customHeight="1" x14ac:dyDescent="0.2">
      <c r="A19" s="147"/>
    </row>
    <row r="20" spans="1:1" ht="15" customHeight="1" x14ac:dyDescent="0.2">
      <c r="A20" s="147"/>
    </row>
    <row r="21" spans="1:1" ht="15" customHeight="1" x14ac:dyDescent="0.2">
      <c r="A21" s="14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1AF7F-FDB3-4FD5-9844-2FCD28DD0C26}">
  <sheetPr>
    <tabColor rgb="FF707071"/>
  </sheetPr>
  <dimension ref="A1:S41"/>
  <sheetViews>
    <sheetView showGridLines="0" zoomScaleNormal="100" workbookViewId="0">
      <pane xSplit="2" ySplit="6" topLeftCell="C7" activePane="bottomRight" state="frozen"/>
      <selection pane="topRight" activeCell="C1" sqref="C1"/>
      <selection pane="bottomLeft" activeCell="A8" sqref="A8"/>
      <selection pane="bottomRight" activeCell="B28" sqref="B28:B32"/>
    </sheetView>
  </sheetViews>
  <sheetFormatPr baseColWidth="10" defaultColWidth="9" defaultRowHeight="15" outlineLevelCol="1" x14ac:dyDescent="0.2"/>
  <cols>
    <col min="1" max="1" width="70.5" style="1" customWidth="1"/>
    <col min="2" max="2" width="61.33203125" style="1" bestFit="1" customWidth="1"/>
    <col min="3" max="3" width="3.1640625" style="7" customWidth="1"/>
    <col min="4" max="4" width="20.5" style="7" customWidth="1"/>
    <col min="5" max="6" width="20.5" style="7" customWidth="1" outlineLevel="1"/>
    <col min="7" max="7" width="20.5" style="7" customWidth="1"/>
    <col min="8" max="9" width="20.5" style="7" customWidth="1" outlineLevel="1"/>
    <col min="10" max="16384" width="9" style="7"/>
  </cols>
  <sheetData>
    <row r="1" spans="1:19" s="1" customFormat="1" ht="24" x14ac:dyDescent="0.3">
      <c r="A1" s="6" t="s">
        <v>77</v>
      </c>
      <c r="B1" s="6"/>
      <c r="C1" s="6"/>
      <c r="D1" s="6"/>
      <c r="E1" s="6"/>
      <c r="F1" s="6"/>
      <c r="G1" s="6"/>
      <c r="H1" s="6"/>
      <c r="I1" s="6"/>
      <c r="J1" s="7"/>
      <c r="K1" s="7"/>
      <c r="L1" s="7"/>
      <c r="M1" s="7"/>
      <c r="N1" s="7"/>
      <c r="O1" s="7"/>
      <c r="P1" s="7"/>
      <c r="Q1" s="7"/>
      <c r="R1" s="7"/>
      <c r="S1" s="7"/>
    </row>
    <row r="2" spans="1:19" s="1" customFormat="1" ht="21" x14ac:dyDescent="0.25">
      <c r="A2" s="108" t="s">
        <v>76</v>
      </c>
      <c r="B2" s="108" t="s">
        <v>65</v>
      </c>
      <c r="C2" s="108"/>
      <c r="D2" s="108"/>
      <c r="E2" s="108"/>
      <c r="F2" s="108"/>
      <c r="G2" s="108"/>
      <c r="H2" s="108"/>
      <c r="I2" s="108"/>
      <c r="J2" s="7"/>
      <c r="K2" s="7"/>
      <c r="L2" s="7"/>
      <c r="M2" s="7"/>
      <c r="N2" s="7"/>
      <c r="O2" s="7"/>
      <c r="P2" s="7"/>
      <c r="Q2" s="7"/>
      <c r="R2" s="7"/>
      <c r="S2" s="7"/>
    </row>
    <row r="3" spans="1:19" s="1" customFormat="1" ht="24.75" customHeight="1" x14ac:dyDescent="0.25">
      <c r="A3" s="102" t="s">
        <v>2</v>
      </c>
      <c r="B3" s="156" t="s">
        <v>129</v>
      </c>
      <c r="C3" s="157"/>
      <c r="D3" s="157"/>
      <c r="E3" s="157"/>
      <c r="F3" s="157"/>
      <c r="G3" s="157"/>
      <c r="H3" s="157"/>
      <c r="I3" s="157"/>
      <c r="J3" s="7"/>
      <c r="K3" s="7"/>
      <c r="L3" s="7"/>
      <c r="M3" s="7"/>
      <c r="N3" s="7"/>
      <c r="O3" s="7"/>
      <c r="P3" s="7"/>
      <c r="Q3" s="7"/>
      <c r="R3" s="7"/>
      <c r="S3" s="7"/>
    </row>
    <row r="4" spans="1:19" s="1" customFormat="1" ht="60" x14ac:dyDescent="0.25">
      <c r="C4" s="7"/>
      <c r="D4" s="155" t="s">
        <v>126</v>
      </c>
      <c r="E4" s="155" t="s">
        <v>128</v>
      </c>
      <c r="F4" s="155" t="s">
        <v>127</v>
      </c>
      <c r="G4" s="155" t="s">
        <v>59</v>
      </c>
      <c r="H4" s="155" t="s">
        <v>60</v>
      </c>
      <c r="I4" s="155" t="s">
        <v>61</v>
      </c>
      <c r="J4" s="7"/>
      <c r="K4" s="7"/>
      <c r="L4" s="7"/>
      <c r="M4" s="7"/>
      <c r="N4" s="7"/>
      <c r="O4" s="7"/>
      <c r="P4" s="7"/>
      <c r="Q4" s="7"/>
      <c r="R4" s="7"/>
      <c r="S4" s="7"/>
    </row>
    <row r="5" spans="1:19" s="1" customFormat="1" ht="19" x14ac:dyDescent="0.25">
      <c r="A5" s="32"/>
      <c r="B5" s="85"/>
      <c r="C5" s="7"/>
      <c r="D5" s="13"/>
      <c r="E5" s="13"/>
      <c r="F5" s="13"/>
      <c r="G5" s="13"/>
      <c r="H5" s="13"/>
      <c r="I5" s="13"/>
      <c r="J5" s="7"/>
      <c r="K5" s="7"/>
      <c r="L5" s="7"/>
      <c r="M5" s="7"/>
      <c r="N5" s="7"/>
      <c r="O5" s="7"/>
      <c r="P5" s="7"/>
      <c r="Q5" s="7"/>
      <c r="R5" s="7"/>
      <c r="S5" s="7"/>
    </row>
    <row r="6" spans="1:19" s="1" customFormat="1" ht="20" thickBot="1" x14ac:dyDescent="0.3">
      <c r="A6" s="11" t="s">
        <v>0</v>
      </c>
      <c r="B6" s="12"/>
      <c r="C6" s="7"/>
      <c r="D6" s="11" t="str">
        <f>IF('Research Org Costing Form (1)'!B7&lt;&gt;"",'Research Org Costing Form (1)'!B7,"")</f>
        <v/>
      </c>
      <c r="E6" s="11" t="str">
        <f>IF('Research Org Costing Form (2)'!B7&lt;&gt;"",'Research Org Costing Form (2)'!B7,"")</f>
        <v/>
      </c>
      <c r="F6" s="11" t="str">
        <f>IF('Research Org Costing Form (3)'!B7&lt;&gt;"",'Research Org Costing Form (3)'!B7,"")</f>
        <v/>
      </c>
      <c r="G6" s="13" t="str">
        <f>IF('Industry Partner Costing (1)'!B7&lt;&gt;"",'Industry Partner Costing (1)'!B7,"")</f>
        <v/>
      </c>
      <c r="H6" s="13" t="str">
        <f>IF('Industry Partner Costing (2)'!B7&lt;&gt;"",'Industry Partner Costing (2)'!B7,"")</f>
        <v/>
      </c>
      <c r="I6" s="13" t="str">
        <f>IF('Industry Partner Costing (3)'!B7&lt;&gt;"",'Industry Partner Costing (3)'!B7,"")</f>
        <v/>
      </c>
      <c r="J6" s="7"/>
      <c r="K6" s="7"/>
      <c r="L6" s="7"/>
      <c r="M6" s="7"/>
      <c r="N6" s="7"/>
      <c r="O6" s="7"/>
      <c r="P6" s="7"/>
      <c r="Q6" s="7"/>
      <c r="R6" s="7"/>
      <c r="S6" s="7"/>
    </row>
    <row r="7" spans="1:19" s="1" customFormat="1" ht="15" customHeight="1" x14ac:dyDescent="0.2">
      <c r="A7" s="15" t="s">
        <v>78</v>
      </c>
      <c r="B7" s="16"/>
      <c r="C7" s="7"/>
      <c r="D7" s="104"/>
      <c r="E7" s="104"/>
      <c r="F7" s="104"/>
      <c r="G7" s="104"/>
      <c r="H7" s="104"/>
      <c r="I7" s="104"/>
      <c r="J7" s="7"/>
      <c r="K7" s="7"/>
      <c r="L7" s="7"/>
      <c r="M7" s="7"/>
      <c r="N7" s="7"/>
      <c r="O7" s="7"/>
      <c r="P7" s="7"/>
      <c r="Q7" s="7"/>
      <c r="R7" s="7"/>
      <c r="S7" s="7"/>
    </row>
    <row r="8" spans="1:19" s="1" customFormat="1" x14ac:dyDescent="0.2">
      <c r="A8" s="18" t="s">
        <v>79</v>
      </c>
      <c r="B8" s="107"/>
      <c r="C8" s="7"/>
      <c r="D8" s="19">
        <f>'Research Org Costing Form (1)'!B7</f>
        <v>0</v>
      </c>
      <c r="E8" s="19">
        <f>'Research Org Costing Form (2)'!B7</f>
        <v>0</v>
      </c>
      <c r="F8" s="19">
        <f>'Research Org Costing Form (3)'!B7</f>
        <v>0</v>
      </c>
      <c r="G8" s="19">
        <f>'Industry Partner Costing (1)'!B7</f>
        <v>0</v>
      </c>
      <c r="H8" s="19">
        <f>'Industry Partner Costing (2)'!B7</f>
        <v>0</v>
      </c>
      <c r="I8" s="19">
        <f>'Industry Partner Costing (3)'!B7</f>
        <v>0</v>
      </c>
      <c r="J8" s="7"/>
      <c r="K8" s="7"/>
      <c r="L8" s="7"/>
      <c r="M8" s="7"/>
      <c r="N8" s="7"/>
      <c r="O8" s="7"/>
      <c r="P8" s="7"/>
      <c r="Q8" s="7"/>
      <c r="R8" s="7"/>
      <c r="S8" s="7"/>
    </row>
    <row r="9" spans="1:19" s="1" customFormat="1" x14ac:dyDescent="0.2">
      <c r="A9" s="20" t="s">
        <v>37</v>
      </c>
      <c r="B9" s="21"/>
      <c r="C9" s="7"/>
      <c r="D9" s="22">
        <f>'Research Org Costing Form (1)'!B8</f>
        <v>0</v>
      </c>
      <c r="E9" s="22">
        <f>'Research Org Costing Form (2)'!B8</f>
        <v>0</v>
      </c>
      <c r="F9" s="22">
        <f>'Research Org Costing Form (3)'!B8</f>
        <v>0</v>
      </c>
      <c r="G9" s="22">
        <f>'Industry Partner Costing (1)'!B8</f>
        <v>0</v>
      </c>
      <c r="H9" s="22">
        <f>'Industry Partner Costing (2)'!B8</f>
        <v>0</v>
      </c>
      <c r="I9" s="22">
        <f>'Industry Partner Costing (3)'!B8</f>
        <v>0</v>
      </c>
      <c r="J9" s="7"/>
      <c r="K9" s="7"/>
      <c r="L9" s="7"/>
      <c r="M9" s="7"/>
      <c r="N9" s="7"/>
      <c r="O9" s="7"/>
      <c r="P9" s="7"/>
      <c r="Q9" s="7"/>
      <c r="R9" s="7"/>
      <c r="S9" s="7"/>
    </row>
    <row r="10" spans="1:19" s="1" customFormat="1" ht="42" customHeight="1" x14ac:dyDescent="0.2">
      <c r="A10" s="154" t="s">
        <v>116</v>
      </c>
      <c r="B10" s="21"/>
      <c r="C10" s="7"/>
      <c r="D10" s="22">
        <f>'Research Org Costing Form (1)'!B9</f>
        <v>0</v>
      </c>
      <c r="E10" s="22">
        <f>'Research Org Costing Form (2)'!B9</f>
        <v>0</v>
      </c>
      <c r="F10" s="22">
        <f>'Research Org Costing Form (3)'!B9</f>
        <v>0</v>
      </c>
      <c r="G10" s="22">
        <f>'Industry Partner Costing (1)'!B9</f>
        <v>0</v>
      </c>
      <c r="H10" s="22">
        <f>'Industry Partner Costing (2)'!B9</f>
        <v>0</v>
      </c>
      <c r="I10" s="22">
        <f>'Industry Partner Costing (3)'!B9</f>
        <v>0</v>
      </c>
      <c r="J10" s="7"/>
      <c r="K10" s="7"/>
      <c r="L10" s="7"/>
      <c r="M10" s="7"/>
      <c r="N10" s="7"/>
      <c r="O10" s="7"/>
      <c r="P10" s="7"/>
      <c r="Q10" s="7"/>
      <c r="R10" s="7"/>
      <c r="S10" s="7"/>
    </row>
    <row r="11" spans="1:19" s="1" customFormat="1" ht="15" customHeight="1" x14ac:dyDescent="0.2">
      <c r="A11" s="20" t="s">
        <v>3</v>
      </c>
      <c r="B11" s="23"/>
      <c r="C11" s="7"/>
      <c r="D11" s="24">
        <f>'Research Org Costing Form (1)'!B10</f>
        <v>0</v>
      </c>
      <c r="E11" s="24">
        <f>'Research Org Costing Form (2)'!B10</f>
        <v>0</v>
      </c>
      <c r="F11" s="24">
        <f>'Research Org Costing Form (3)'!B10</f>
        <v>0</v>
      </c>
      <c r="G11" s="24">
        <f>'Industry Partner Costing (1)'!B10</f>
        <v>0</v>
      </c>
      <c r="H11" s="24">
        <f>'Industry Partner Costing (2)'!B10</f>
        <v>0</v>
      </c>
      <c r="I11" s="24">
        <f>'Industry Partner Costing (3)'!B10</f>
        <v>0</v>
      </c>
      <c r="J11" s="7"/>
      <c r="K11" s="7"/>
      <c r="L11" s="7"/>
      <c r="M11" s="7"/>
      <c r="N11" s="7"/>
      <c r="O11" s="7"/>
      <c r="P11" s="7"/>
      <c r="Q11" s="7"/>
      <c r="R11" s="7"/>
      <c r="S11" s="7"/>
    </row>
    <row r="12" spans="1:19" s="1" customFormat="1" ht="15" customHeight="1" x14ac:dyDescent="0.2">
      <c r="A12" s="20" t="s">
        <v>18</v>
      </c>
      <c r="B12" s="25"/>
      <c r="C12" s="7"/>
      <c r="D12" s="26">
        <f>'Research Org Costing Form (1)'!B11</f>
        <v>0</v>
      </c>
      <c r="E12" s="26">
        <f>'Research Org Costing Form (2)'!B11</f>
        <v>0</v>
      </c>
      <c r="F12" s="26">
        <f>'Research Org Costing Form (3)'!B11</f>
        <v>0</v>
      </c>
      <c r="G12" s="26">
        <f>'Industry Partner Costing (1)'!B11</f>
        <v>0</v>
      </c>
      <c r="H12" s="26">
        <f>'Industry Partner Costing (2)'!B11</f>
        <v>0</v>
      </c>
      <c r="I12" s="26">
        <f>'Industry Partner Costing (3)'!B11</f>
        <v>0</v>
      </c>
      <c r="J12" s="7"/>
      <c r="K12" s="7"/>
      <c r="L12" s="7"/>
      <c r="M12" s="7"/>
      <c r="N12" s="7"/>
      <c r="O12" s="7"/>
      <c r="P12" s="7"/>
      <c r="Q12" s="7"/>
      <c r="R12" s="7"/>
      <c r="S12" s="7"/>
    </row>
    <row r="13" spans="1:19" s="1" customFormat="1" ht="16" thickBot="1" x14ac:dyDescent="0.25">
      <c r="A13" s="27" t="s">
        <v>17</v>
      </c>
      <c r="B13" s="161" t="str" cm="1">
        <f t="array" ref="B13">INDEX('Dropdown List'!$E$1:$E$2,MATCH($B$2,'Dropdown List'!C1:C2,0),0)</f>
        <v>3rd October 2022</v>
      </c>
      <c r="C13" s="7"/>
      <c r="D13" s="105"/>
      <c r="E13" s="105"/>
      <c r="F13" s="105"/>
      <c r="G13" s="105"/>
      <c r="H13" s="105"/>
      <c r="I13" s="105"/>
      <c r="J13" s="7"/>
      <c r="K13" s="7"/>
      <c r="L13" s="7"/>
      <c r="M13" s="7"/>
      <c r="N13" s="7"/>
      <c r="O13" s="7"/>
      <c r="P13" s="7"/>
      <c r="Q13" s="7"/>
      <c r="R13" s="7"/>
      <c r="S13" s="7"/>
    </row>
    <row r="14" spans="1:19" s="1" customFormat="1" ht="10.25" customHeight="1" x14ac:dyDescent="0.2">
      <c r="A14" s="28"/>
      <c r="B14" s="29"/>
      <c r="C14" s="7"/>
      <c r="D14" s="30"/>
      <c r="E14" s="30"/>
      <c r="F14" s="30"/>
      <c r="G14" s="30"/>
      <c r="H14" s="30"/>
      <c r="I14" s="30"/>
      <c r="J14" s="7"/>
      <c r="K14" s="7"/>
      <c r="L14" s="7"/>
      <c r="M14" s="7"/>
      <c r="N14" s="7"/>
      <c r="O14" s="7"/>
      <c r="P14" s="7"/>
      <c r="Q14" s="7"/>
      <c r="R14" s="7"/>
      <c r="S14" s="7"/>
    </row>
    <row r="15" spans="1:19" ht="21" customHeight="1" x14ac:dyDescent="0.25">
      <c r="A15" s="31" t="s">
        <v>57</v>
      </c>
      <c r="B15" s="29"/>
      <c r="D15" s="29"/>
      <c r="E15" s="29"/>
      <c r="F15" s="29"/>
      <c r="G15" s="29"/>
      <c r="H15" s="29"/>
      <c r="I15" s="29"/>
    </row>
    <row r="16" spans="1:19" ht="10.25" customHeight="1" x14ac:dyDescent="0.25">
      <c r="A16" s="31"/>
      <c r="B16" s="29"/>
      <c r="D16" s="29"/>
      <c r="E16" s="29"/>
      <c r="F16" s="29"/>
      <c r="G16" s="29"/>
      <c r="H16" s="29"/>
      <c r="I16" s="29"/>
    </row>
    <row r="17" spans="1:9" ht="20" thickBot="1" x14ac:dyDescent="0.3">
      <c r="A17" s="11" t="s">
        <v>117</v>
      </c>
      <c r="B17" s="33" t="s">
        <v>54</v>
      </c>
      <c r="D17" s="33"/>
      <c r="E17" s="33"/>
      <c r="F17" s="33"/>
      <c r="G17" s="33"/>
      <c r="H17" s="33"/>
      <c r="I17" s="33"/>
    </row>
    <row r="18" spans="1:9" x14ac:dyDescent="0.2">
      <c r="A18" s="34" t="str">
        <f>'Research Org Costing Form (1)'!F83</f>
        <v>Total Personnel Costs (A) £</v>
      </c>
      <c r="B18" s="158">
        <f>SUM(D18:F18)</f>
        <v>0</v>
      </c>
      <c r="D18" s="139">
        <f>'Research Org Costing Form (1)'!F84</f>
        <v>0</v>
      </c>
      <c r="E18" s="139">
        <f>'Research Org Costing Form (2)'!F84</f>
        <v>0</v>
      </c>
      <c r="F18" s="139">
        <f>'Research Org Costing Form (3)'!F84</f>
        <v>0</v>
      </c>
      <c r="G18" s="111"/>
      <c r="H18" s="112"/>
      <c r="I18" s="111"/>
    </row>
    <row r="19" spans="1:9" x14ac:dyDescent="0.2">
      <c r="A19" s="36" t="str">
        <f>'Research Org Costing Form (1)'!F89</f>
        <v>Total Equipment Costs (B) £</v>
      </c>
      <c r="B19" s="159">
        <f>SUM(D19:F19)</f>
        <v>0</v>
      </c>
      <c r="D19" s="64">
        <f>'Research Org Costing Form (1)'!F90</f>
        <v>0</v>
      </c>
      <c r="E19" s="64">
        <f>'Research Org Costing Form (2)'!F90</f>
        <v>0</v>
      </c>
      <c r="F19" s="64">
        <f>'Research Org Costing Form (3)'!F90</f>
        <v>0</v>
      </c>
      <c r="G19" s="113"/>
      <c r="H19" s="114"/>
      <c r="I19" s="113"/>
    </row>
    <row r="20" spans="1:9" x14ac:dyDescent="0.2">
      <c r="A20" s="36" t="str">
        <f>'Research Org Costing Form (1)'!F96</f>
        <v>Total Consumables Costs (C) £</v>
      </c>
      <c r="B20" s="159">
        <f t="shared" ref="B20:B24" si="0">SUM(D20:F20)</f>
        <v>0</v>
      </c>
      <c r="D20" s="64">
        <f>'Research Org Costing Form (1)'!F97</f>
        <v>0</v>
      </c>
      <c r="E20" s="64">
        <f>'Research Org Costing Form (2)'!F97</f>
        <v>0</v>
      </c>
      <c r="F20" s="64">
        <f>'Research Org Costing Form (3)'!F97</f>
        <v>0</v>
      </c>
      <c r="G20" s="113"/>
      <c r="H20" s="114"/>
      <c r="I20" s="113"/>
    </row>
    <row r="21" spans="1:9" x14ac:dyDescent="0.2">
      <c r="A21" s="36" t="str">
        <f>'Research Org Costing Form (1)'!F103</f>
        <v>Total Travel Costs (D) £</v>
      </c>
      <c r="B21" s="159">
        <f t="shared" si="0"/>
        <v>0</v>
      </c>
      <c r="D21" s="64">
        <f>'Research Org Costing Form (1)'!F104</f>
        <v>0</v>
      </c>
      <c r="E21" s="64">
        <f>'Research Org Costing Form (2)'!F104</f>
        <v>0</v>
      </c>
      <c r="F21" s="64">
        <f>'Research Org Costing Form (3)'!F104</f>
        <v>0</v>
      </c>
      <c r="G21" s="113"/>
      <c r="H21" s="114"/>
      <c r="I21" s="113"/>
    </row>
    <row r="22" spans="1:9" x14ac:dyDescent="0.2">
      <c r="A22" s="36" t="str">
        <f>'Research Org Costing Form (1)'!F110</f>
        <v>Total Other Costs (E) £</v>
      </c>
      <c r="B22" s="159">
        <f t="shared" si="0"/>
        <v>0</v>
      </c>
      <c r="D22" s="64">
        <f>'Research Org Costing Form (1)'!F111</f>
        <v>0</v>
      </c>
      <c r="E22" s="64">
        <f>'Research Org Costing Form (2)'!F111</f>
        <v>0</v>
      </c>
      <c r="F22" s="64">
        <f>'Research Org Costing Form (3)'!F111</f>
        <v>0</v>
      </c>
      <c r="G22" s="113"/>
      <c r="H22" s="114"/>
      <c r="I22" s="113"/>
    </row>
    <row r="23" spans="1:9" x14ac:dyDescent="0.2">
      <c r="A23" s="36" t="str">
        <f>'Research Org Costing Form (1)'!F113</f>
        <v>Total Royce facilities Costs (F) £</v>
      </c>
      <c r="B23" s="159">
        <f t="shared" si="0"/>
        <v>0</v>
      </c>
      <c r="D23" s="64">
        <f>'Research Org Costing Form (1)'!F121</f>
        <v>0</v>
      </c>
      <c r="E23" s="64">
        <f>'Research Org Costing Form (2)'!F121</f>
        <v>0</v>
      </c>
      <c r="F23" s="64">
        <f>'Research Org Costing Form (3)'!F121</f>
        <v>0</v>
      </c>
      <c r="G23" s="113"/>
      <c r="H23" s="114"/>
      <c r="I23" s="113"/>
    </row>
    <row r="24" spans="1:9" ht="16" thickBot="1" x14ac:dyDescent="0.25">
      <c r="A24" s="55" t="str">
        <f>'Research Org Costing Form (1)'!F123</f>
        <v>Total non-Royce facilities Costs (G) £</v>
      </c>
      <c r="B24" s="160">
        <f t="shared" si="0"/>
        <v>0</v>
      </c>
      <c r="D24" s="67">
        <f>'Research Org Costing Form (1)'!F131</f>
        <v>0</v>
      </c>
      <c r="E24" s="67">
        <f>'Research Org Costing Form (2)'!F131</f>
        <v>0</v>
      </c>
      <c r="F24" s="67">
        <f>'Research Org Costing Form (3)'!F131</f>
        <v>0</v>
      </c>
      <c r="G24" s="115"/>
      <c r="H24" s="114"/>
      <c r="I24" s="113"/>
    </row>
    <row r="25" spans="1:9" s="1" customFormat="1" ht="20" thickBot="1" x14ac:dyDescent="0.3">
      <c r="A25" s="145" t="s">
        <v>119</v>
      </c>
      <c r="B25" s="133">
        <f>SUM(B18:B24)</f>
        <v>0</v>
      </c>
      <c r="D25" s="133">
        <f t="shared" ref="D25:F25" si="1">SUM(D18:D24)</f>
        <v>0</v>
      </c>
      <c r="E25" s="133">
        <f t="shared" si="1"/>
        <v>0</v>
      </c>
      <c r="F25" s="133">
        <f t="shared" si="1"/>
        <v>0</v>
      </c>
      <c r="G25" s="143"/>
      <c r="H25" s="143"/>
      <c r="I25" s="144"/>
    </row>
    <row r="26" spans="1:9" s="1" customFormat="1" ht="14" x14ac:dyDescent="0.2">
      <c r="A26" s="38"/>
      <c r="B26" s="39"/>
    </row>
    <row r="27" spans="1:9" ht="20" thickBot="1" x14ac:dyDescent="0.3">
      <c r="A27" s="11" t="s">
        <v>118</v>
      </c>
      <c r="B27" s="33"/>
      <c r="D27" s="33"/>
      <c r="E27" s="33"/>
      <c r="F27" s="33"/>
      <c r="G27" s="33"/>
      <c r="H27" s="33"/>
      <c r="I27" s="33"/>
    </row>
    <row r="28" spans="1:9" x14ac:dyDescent="0.2">
      <c r="A28" s="34" t="str">
        <f>'Industry Partner Costing (1)'!E35</f>
        <v>Total Personnel Costs (A) £</v>
      </c>
      <c r="B28" s="158">
        <f>SUM(G28:I28)</f>
        <v>0</v>
      </c>
      <c r="D28" s="111"/>
      <c r="E28" s="111"/>
      <c r="F28" s="111"/>
      <c r="G28" s="139">
        <f>'Industry Partner Costing (1)'!E36</f>
        <v>0</v>
      </c>
      <c r="H28" s="139">
        <f>'Industry Partner Costing (2)'!E36</f>
        <v>0</v>
      </c>
      <c r="I28" s="139">
        <f>'Industry Partner Costing (3)'!E36</f>
        <v>0</v>
      </c>
    </row>
    <row r="29" spans="1:9" x14ac:dyDescent="0.2">
      <c r="A29" s="36" t="str">
        <f>'Industry Partner Costing (1)'!E42</f>
        <v>Total Consumables Costs (B) £</v>
      </c>
      <c r="B29" s="159">
        <f>SUM(G29:I29)</f>
        <v>0</v>
      </c>
      <c r="D29" s="113"/>
      <c r="E29" s="113"/>
      <c r="F29" s="113"/>
      <c r="G29" s="64">
        <f>'Industry Partner Costing (1)'!E43</f>
        <v>0</v>
      </c>
      <c r="H29" s="64">
        <f>'Industry Partner Costing (2)'!E43</f>
        <v>0</v>
      </c>
      <c r="I29" s="64">
        <f>'Industry Partner Costing (3)'!E43</f>
        <v>0</v>
      </c>
    </row>
    <row r="30" spans="1:9" x14ac:dyDescent="0.2">
      <c r="A30" s="36" t="str">
        <f>'Industry Partner Costing (1)'!E49</f>
        <v>Total Travel Costs (C)  £</v>
      </c>
      <c r="B30" s="159">
        <f t="shared" ref="B30:B31" si="2">SUM(G30:I30)</f>
        <v>0</v>
      </c>
      <c r="D30" s="113"/>
      <c r="E30" s="113"/>
      <c r="F30" s="113"/>
      <c r="G30" s="64">
        <f>'Industry Partner Costing (1)'!E50</f>
        <v>0</v>
      </c>
      <c r="H30" s="64">
        <f>'Industry Partner Costing (2)'!E50</f>
        <v>0</v>
      </c>
      <c r="I30" s="64">
        <f>'Industry Partner Costing (3)'!E50</f>
        <v>0</v>
      </c>
    </row>
    <row r="31" spans="1:9" x14ac:dyDescent="0.2">
      <c r="A31" s="36" t="str">
        <f>'Industry Partner Costing (1)'!E56</f>
        <v>Total Other Costs (D) £</v>
      </c>
      <c r="B31" s="159">
        <f t="shared" si="2"/>
        <v>0</v>
      </c>
      <c r="D31" s="113"/>
      <c r="E31" s="113"/>
      <c r="F31" s="113"/>
      <c r="G31" s="64">
        <f>'Industry Partner Costing (1)'!E57</f>
        <v>0</v>
      </c>
      <c r="H31" s="64">
        <f>'Industry Partner Costing (2)'!E57</f>
        <v>0</v>
      </c>
      <c r="I31" s="64">
        <f>'Industry Partner Costing (3)'!E57</f>
        <v>0</v>
      </c>
    </row>
    <row r="32" spans="1:9" ht="16" thickBot="1" x14ac:dyDescent="0.25">
      <c r="A32" s="140" t="str">
        <f>'Industry Partner Costing (1)'!E59</f>
        <v>Total facilities Costs (E) £</v>
      </c>
      <c r="B32" s="162">
        <f>SUM(G32:I32)</f>
        <v>0</v>
      </c>
      <c r="D32" s="142"/>
      <c r="E32" s="142"/>
      <c r="F32" s="142"/>
      <c r="G32" s="141">
        <f>'Industry Partner Costing (1)'!E67</f>
        <v>0</v>
      </c>
      <c r="H32" s="141">
        <f>'Industry Partner Costing (2)'!E67</f>
        <v>0</v>
      </c>
      <c r="I32" s="141">
        <f>'Industry Partner Costing (3)'!E67</f>
        <v>0</v>
      </c>
    </row>
    <row r="33" spans="1:9" s="1" customFormat="1" ht="20" thickBot="1" x14ac:dyDescent="0.3">
      <c r="A33" s="145" t="s">
        <v>101</v>
      </c>
      <c r="B33" s="133">
        <f>SUM(B28:B32)</f>
        <v>0</v>
      </c>
      <c r="D33" s="133"/>
      <c r="E33" s="133"/>
      <c r="F33" s="133"/>
      <c r="G33" s="133">
        <f t="shared" ref="G33:I33" si="3">SUM(G28:G32)</f>
        <v>0</v>
      </c>
      <c r="H33" s="133">
        <f t="shared" si="3"/>
        <v>0</v>
      </c>
      <c r="I33" s="133">
        <f t="shared" si="3"/>
        <v>0</v>
      </c>
    </row>
    <row r="34" spans="1:9" s="1" customFormat="1" thickBot="1" x14ac:dyDescent="0.25">
      <c r="A34" s="38"/>
      <c r="B34" s="39"/>
    </row>
    <row r="35" spans="1:9" s="1" customFormat="1" ht="20" thickBot="1" x14ac:dyDescent="0.3">
      <c r="A35" s="145" t="s">
        <v>58</v>
      </c>
      <c r="B35" s="133">
        <f>SUM(B25,B33)</f>
        <v>0</v>
      </c>
    </row>
    <row r="36" spans="1:9" ht="16" thickBot="1" x14ac:dyDescent="0.25"/>
    <row r="37" spans="1:9" ht="20" thickBot="1" x14ac:dyDescent="0.3">
      <c r="A37" s="145" t="s">
        <v>62</v>
      </c>
      <c r="B37" s="133">
        <f>SUM(D37:I37)</f>
        <v>0</v>
      </c>
      <c r="D37" s="133">
        <f>'Research Org Costing Form (1)'!H135</f>
        <v>0</v>
      </c>
      <c r="E37" s="133">
        <f>'Research Org Costing Form (2)'!H135</f>
        <v>0</v>
      </c>
      <c r="F37" s="133">
        <f>'Research Org Costing Form (3)'!H135</f>
        <v>0</v>
      </c>
      <c r="G37" s="133">
        <f>'Industry Partner Costing (1)'!G71</f>
        <v>0</v>
      </c>
      <c r="H37" s="133">
        <f>'Industry Partner Costing (2)'!G71</f>
        <v>0</v>
      </c>
      <c r="I37" s="133">
        <f>'Industry Partner Costing (3)'!G71</f>
        <v>0</v>
      </c>
    </row>
    <row r="38" spans="1:9" ht="16" thickBot="1" x14ac:dyDescent="0.25"/>
    <row r="39" spans="1:9" ht="20" thickBot="1" x14ac:dyDescent="0.3">
      <c r="A39" s="145" t="s">
        <v>63</v>
      </c>
      <c r="B39" s="133">
        <f>B35-B37</f>
        <v>0</v>
      </c>
      <c r="D39" s="1"/>
      <c r="E39" s="1"/>
      <c r="F39" s="1"/>
      <c r="G39" s="1"/>
      <c r="H39" s="1"/>
      <c r="I39" s="1"/>
    </row>
    <row r="41" spans="1:9" x14ac:dyDescent="0.2">
      <c r="A41" s="32" t="s">
        <v>1</v>
      </c>
      <c r="B41" s="85" t="s">
        <v>16</v>
      </c>
    </row>
  </sheetData>
  <phoneticPr fontId="6" type="noConversion"/>
  <pageMargins left="0.70866141732283472" right="0.31496062992125984" top="0.47244094488188981" bottom="0.27559055118110237" header="0.31496062992125984" footer="0.19685039370078741"/>
  <pageSetup paperSize="9" scale="55" orientation="portrait"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B121841B-3831-4878-A58A-7C7D378A755D}">
          <x14:formula1>
            <xm:f>'Dropdown List'!$A$16:$A$17</xm:f>
          </x14:formula1>
          <xm:sqref>B10 D10:I10</xm:sqref>
        </x14:dataValidation>
        <x14:dataValidation type="list" allowBlank="1" showInputMessage="1" showErrorMessage="1" xr:uid="{3C0D58B4-648A-477A-AEC9-8DAAD19927B2}">
          <x14:formula1>
            <xm:f>'Dropdown List'!$A$11:$A$14</xm:f>
          </x14:formula1>
          <xm:sqref>B9 D9:I9</xm:sqref>
        </x14:dataValidation>
        <x14:dataValidation type="list" allowBlank="1" showInputMessage="1" showErrorMessage="1" xr:uid="{E8282085-D68C-489C-B17C-44E99D731E5D}">
          <x14:formula1>
            <xm:f>'Dropdown List'!$C$1:$C$2</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A79D"/>
  </sheetPr>
  <dimension ref="A1:O137"/>
  <sheetViews>
    <sheetView zoomScaleNormal="100" workbookViewId="0">
      <pane xSplit="2" ySplit="13" topLeftCell="C14" activePane="bottomRight" state="frozen"/>
      <selection activeCell="C16" sqref="C16"/>
      <selection pane="topRight" activeCell="C16" sqref="C16"/>
      <selection pane="bottomLeft" activeCell="C16" sqref="C16"/>
      <selection pane="bottomRight" activeCell="B9" sqref="B9"/>
    </sheetView>
  </sheetViews>
  <sheetFormatPr baseColWidth="10" defaultColWidth="9" defaultRowHeight="15" outlineLevelRow="1" outlineLevelCol="1" x14ac:dyDescent="0.2"/>
  <cols>
    <col min="1" max="1" width="51" style="1" customWidth="1"/>
    <col min="2" max="2" width="42.6640625" style="1" customWidth="1"/>
    <col min="3" max="3" width="40.33203125" style="1" customWidth="1" outlineLevel="1"/>
    <col min="4" max="4" width="37.1640625" style="1" customWidth="1" outlineLevel="1"/>
    <col min="5" max="5" width="44.5" style="1" bestFit="1" customWidth="1" outlineLevel="1"/>
    <col min="6" max="8" width="36.5" style="1" customWidth="1"/>
    <col min="9" max="14" width="9.1640625" style="1" customWidth="1"/>
    <col min="15" max="16384" width="9" style="7"/>
  </cols>
  <sheetData>
    <row r="1" spans="1:8" ht="15" customHeight="1" x14ac:dyDescent="0.2">
      <c r="A1" s="163" t="str">
        <f>"Henry Royce "&amp;'Project Total'!B2&amp;" - Research Organisation Partner Costings document (1)"</f>
        <v>Henry Royce MCAP (Materials Challenge Accelerator Programme) - Research Organisation Partner Costings document (1)</v>
      </c>
      <c r="B1" s="164"/>
      <c r="C1" s="164"/>
      <c r="D1" s="164"/>
      <c r="E1" s="164"/>
      <c r="F1" s="164"/>
      <c r="G1" s="164"/>
      <c r="H1" s="164"/>
    </row>
    <row r="2" spans="1:8" ht="25.5" customHeight="1" thickBot="1" x14ac:dyDescent="0.25">
      <c r="A2" s="165"/>
      <c r="B2" s="166"/>
      <c r="C2" s="166"/>
      <c r="D2" s="166"/>
      <c r="E2" s="166"/>
      <c r="F2" s="166"/>
      <c r="G2" s="166"/>
      <c r="H2" s="166"/>
    </row>
    <row r="3" spans="1:8" ht="24.75" customHeight="1" thickBot="1" x14ac:dyDescent="0.25">
      <c r="E3" s="42"/>
      <c r="F3" s="43"/>
      <c r="G3" s="43"/>
      <c r="H3" s="43"/>
    </row>
    <row r="4" spans="1:8" ht="16" thickBot="1" x14ac:dyDescent="0.25">
      <c r="A4" s="8" t="s">
        <v>1</v>
      </c>
      <c r="B4" s="9" t="s">
        <v>16</v>
      </c>
    </row>
    <row r="5" spans="1:8" x14ac:dyDescent="0.2">
      <c r="A5" s="10"/>
      <c r="B5" s="10"/>
    </row>
    <row r="6" spans="1:8" ht="20" thickBot="1" x14ac:dyDescent="0.3">
      <c r="A6" s="11" t="s">
        <v>0</v>
      </c>
      <c r="B6" s="14"/>
      <c r="F6" s="11" t="s">
        <v>37</v>
      </c>
    </row>
    <row r="7" spans="1:8" ht="16" outlineLevel="1" x14ac:dyDescent="0.2">
      <c r="A7" s="15" t="s">
        <v>120</v>
      </c>
      <c r="B7" s="17"/>
      <c r="F7" s="45" t="s">
        <v>70</v>
      </c>
      <c r="G7" s="45"/>
      <c r="H7" s="45"/>
    </row>
    <row r="8" spans="1:8" ht="14.25" customHeight="1" outlineLevel="1" x14ac:dyDescent="0.2">
      <c r="A8" s="20" t="s">
        <v>37</v>
      </c>
      <c r="B8" s="22"/>
      <c r="C8" s="44"/>
      <c r="F8" s="45" t="s">
        <v>71</v>
      </c>
      <c r="G8" s="45"/>
      <c r="H8" s="45"/>
    </row>
    <row r="9" spans="1:8" ht="28.5" customHeight="1" outlineLevel="1" x14ac:dyDescent="0.2">
      <c r="A9" s="154" t="s">
        <v>121</v>
      </c>
      <c r="B9" s="22"/>
      <c r="C9" s="44"/>
      <c r="F9" s="45" t="s">
        <v>72</v>
      </c>
      <c r="G9" s="45"/>
      <c r="H9" s="45"/>
    </row>
    <row r="10" spans="1:8" ht="15" customHeight="1" outlineLevel="1" x14ac:dyDescent="0.2">
      <c r="A10" s="20" t="s">
        <v>3</v>
      </c>
      <c r="B10" s="24"/>
      <c r="C10" s="46"/>
      <c r="F10" s="45" t="s">
        <v>73</v>
      </c>
      <c r="G10" s="45"/>
      <c r="H10" s="45"/>
    </row>
    <row r="11" spans="1:8" ht="15" customHeight="1" outlineLevel="1" thickBot="1" x14ac:dyDescent="0.25">
      <c r="A11" s="27" t="s">
        <v>18</v>
      </c>
      <c r="B11" s="110"/>
      <c r="C11" s="47"/>
      <c r="D11" s="7"/>
    </row>
    <row r="12" spans="1:8" x14ac:dyDescent="0.2">
      <c r="A12" s="28"/>
      <c r="B12" s="30"/>
      <c r="C12" s="30"/>
      <c r="D12" s="30"/>
    </row>
    <row r="13" spans="1:8" ht="21" customHeight="1" x14ac:dyDescent="0.25">
      <c r="A13" s="31" t="s">
        <v>84</v>
      </c>
      <c r="B13" s="29"/>
      <c r="C13" s="29"/>
      <c r="E13" s="10"/>
      <c r="F13" s="116" t="s">
        <v>83</v>
      </c>
      <c r="G13" s="116" t="s">
        <v>92</v>
      </c>
      <c r="H13" s="116" t="s">
        <v>122</v>
      </c>
    </row>
    <row r="14" spans="1:8" ht="16" thickBot="1" x14ac:dyDescent="0.25">
      <c r="A14" s="32" t="s">
        <v>19</v>
      </c>
      <c r="B14" s="33"/>
      <c r="E14" s="10"/>
      <c r="F14" s="10"/>
    </row>
    <row r="15" spans="1:8" outlineLevel="1" x14ac:dyDescent="0.2">
      <c r="A15" s="34" t="s">
        <v>4</v>
      </c>
      <c r="B15" s="35"/>
      <c r="E15" s="10"/>
    </row>
    <row r="16" spans="1:8" outlineLevel="1" x14ac:dyDescent="0.2">
      <c r="A16" s="36" t="s">
        <v>20</v>
      </c>
      <c r="B16" s="37"/>
      <c r="E16" s="89"/>
      <c r="F16" s="92"/>
    </row>
    <row r="17" spans="1:14" ht="16" outlineLevel="1" thickBot="1" x14ac:dyDescent="0.25">
      <c r="A17" s="36" t="s">
        <v>35</v>
      </c>
      <c r="B17" s="120"/>
      <c r="E17" s="89"/>
      <c r="F17" s="92"/>
    </row>
    <row r="18" spans="1:14" ht="16" outlineLevel="1" thickBot="1" x14ac:dyDescent="0.25">
      <c r="A18" s="55" t="s">
        <v>89</v>
      </c>
      <c r="B18" s="67"/>
      <c r="E18" s="89"/>
      <c r="F18" s="121">
        <f>B18</f>
        <v>0</v>
      </c>
      <c r="G18" s="122">
        <f>F18*0.8</f>
        <v>0</v>
      </c>
      <c r="H18" s="123">
        <f>F18*0.2</f>
        <v>0</v>
      </c>
    </row>
    <row r="19" spans="1:14" ht="16" outlineLevel="1" thickBot="1" x14ac:dyDescent="0.25">
      <c r="A19" s="14"/>
      <c r="B19" s="41"/>
      <c r="E19" s="10"/>
      <c r="F19" s="88"/>
    </row>
    <row r="20" spans="1:14" s="51" customFormat="1" outlineLevel="1" x14ac:dyDescent="0.2">
      <c r="A20" s="34" t="s">
        <v>5</v>
      </c>
      <c r="B20" s="35"/>
      <c r="E20" s="117"/>
      <c r="F20" s="92"/>
      <c r="G20" s="2"/>
      <c r="H20" s="2"/>
      <c r="I20" s="2"/>
      <c r="J20" s="2"/>
      <c r="K20" s="2"/>
      <c r="L20" s="2"/>
      <c r="M20" s="2"/>
      <c r="N20" s="2"/>
    </row>
    <row r="21" spans="1:14" outlineLevel="1" x14ac:dyDescent="0.2">
      <c r="A21" s="36" t="s">
        <v>20</v>
      </c>
      <c r="B21" s="37"/>
      <c r="E21" s="10"/>
      <c r="F21" s="92"/>
    </row>
    <row r="22" spans="1:14" ht="16" outlineLevel="1" thickBot="1" x14ac:dyDescent="0.25">
      <c r="A22" s="36" t="s">
        <v>35</v>
      </c>
      <c r="B22" s="120"/>
      <c r="E22" s="10"/>
      <c r="F22" s="92"/>
    </row>
    <row r="23" spans="1:14" ht="16" outlineLevel="1" thickBot="1" x14ac:dyDescent="0.25">
      <c r="A23" s="55" t="s">
        <v>89</v>
      </c>
      <c r="B23" s="67"/>
      <c r="E23" s="10"/>
      <c r="F23" s="121">
        <f>B23</f>
        <v>0</v>
      </c>
      <c r="G23" s="122">
        <f>F23*0.8</f>
        <v>0</v>
      </c>
      <c r="H23" s="123">
        <f>F23*0.2</f>
        <v>0</v>
      </c>
    </row>
    <row r="24" spans="1:14" ht="16" outlineLevel="1" thickBot="1" x14ac:dyDescent="0.25">
      <c r="A24" s="38"/>
      <c r="B24" s="39"/>
      <c r="E24" s="10"/>
      <c r="F24" s="88"/>
    </row>
    <row r="25" spans="1:14" outlineLevel="1" x14ac:dyDescent="0.2">
      <c r="A25" s="34" t="s">
        <v>5</v>
      </c>
      <c r="B25" s="35"/>
      <c r="E25" s="10"/>
    </row>
    <row r="26" spans="1:14" outlineLevel="1" x14ac:dyDescent="0.2">
      <c r="A26" s="36" t="s">
        <v>20</v>
      </c>
      <c r="B26" s="37"/>
      <c r="E26" s="10"/>
      <c r="F26" s="92"/>
    </row>
    <row r="27" spans="1:14" ht="16" outlineLevel="1" thickBot="1" x14ac:dyDescent="0.25">
      <c r="A27" s="36" t="s">
        <v>35</v>
      </c>
      <c r="B27" s="120"/>
      <c r="E27" s="10"/>
      <c r="F27" s="92"/>
    </row>
    <row r="28" spans="1:14" ht="16" outlineLevel="1" thickBot="1" x14ac:dyDescent="0.25">
      <c r="A28" s="55" t="s">
        <v>89</v>
      </c>
      <c r="B28" s="67"/>
      <c r="E28" s="10"/>
      <c r="F28" s="121">
        <f>B28</f>
        <v>0</v>
      </c>
      <c r="G28" s="122">
        <f>F28*0.8</f>
        <v>0</v>
      </c>
      <c r="H28" s="123">
        <f>F28*0.2</f>
        <v>0</v>
      </c>
    </row>
    <row r="29" spans="1:14" ht="16" outlineLevel="1" thickBot="1" x14ac:dyDescent="0.25">
      <c r="A29" s="38"/>
      <c r="B29" s="39"/>
      <c r="E29" s="10"/>
      <c r="F29" s="88"/>
    </row>
    <row r="30" spans="1:14" outlineLevel="1" x14ac:dyDescent="0.2">
      <c r="A30" s="34" t="s">
        <v>5</v>
      </c>
      <c r="B30" s="35"/>
      <c r="E30" s="10"/>
    </row>
    <row r="31" spans="1:14" outlineLevel="1" x14ac:dyDescent="0.2">
      <c r="A31" s="36" t="s">
        <v>20</v>
      </c>
      <c r="B31" s="37"/>
      <c r="E31" s="10"/>
      <c r="F31" s="92"/>
    </row>
    <row r="32" spans="1:14" ht="16" outlineLevel="1" thickBot="1" x14ac:dyDescent="0.25">
      <c r="A32" s="36" t="s">
        <v>35</v>
      </c>
      <c r="B32" s="120"/>
      <c r="E32" s="10"/>
      <c r="F32" s="92"/>
    </row>
    <row r="33" spans="1:8" ht="16" outlineLevel="1" thickBot="1" x14ac:dyDescent="0.25">
      <c r="A33" s="55" t="s">
        <v>89</v>
      </c>
      <c r="B33" s="67"/>
      <c r="E33" s="10"/>
      <c r="F33" s="121">
        <f>B33</f>
        <v>0</v>
      </c>
      <c r="G33" s="122">
        <f>F33*0.8</f>
        <v>0</v>
      </c>
      <c r="H33" s="123">
        <f>F33*0.2</f>
        <v>0</v>
      </c>
    </row>
    <row r="34" spans="1:8" x14ac:dyDescent="0.2">
      <c r="A34" s="38"/>
      <c r="B34" s="39"/>
      <c r="E34" s="10"/>
      <c r="F34" s="87"/>
    </row>
    <row r="35" spans="1:8" ht="20" thickBot="1" x14ac:dyDescent="0.3">
      <c r="A35" s="40" t="s">
        <v>34</v>
      </c>
      <c r="B35" s="41"/>
      <c r="E35" s="10"/>
      <c r="F35" s="87"/>
    </row>
    <row r="36" spans="1:8" outlineLevel="1" x14ac:dyDescent="0.2">
      <c r="A36" s="34" t="s">
        <v>6</v>
      </c>
      <c r="B36" s="35"/>
      <c r="E36" s="10"/>
    </row>
    <row r="37" spans="1:8" outlineLevel="1" x14ac:dyDescent="0.2">
      <c r="A37" s="36" t="s">
        <v>7</v>
      </c>
      <c r="B37" s="37"/>
      <c r="E37" s="10"/>
      <c r="F37" s="88"/>
    </row>
    <row r="38" spans="1:8" outlineLevel="1" x14ac:dyDescent="0.2">
      <c r="A38" s="36" t="s">
        <v>8</v>
      </c>
      <c r="B38" s="37"/>
      <c r="E38" s="10"/>
      <c r="F38" s="88"/>
    </row>
    <row r="39" spans="1:8" outlineLevel="1" x14ac:dyDescent="0.2">
      <c r="A39" s="36" t="s">
        <v>9</v>
      </c>
      <c r="B39" s="37"/>
      <c r="E39" s="10"/>
      <c r="F39" s="89"/>
    </row>
    <row r="40" spans="1:8" outlineLevel="1" x14ac:dyDescent="0.2">
      <c r="A40" s="53" t="s">
        <v>10</v>
      </c>
      <c r="B40" s="37"/>
      <c r="E40" s="10"/>
      <c r="F40" s="89"/>
    </row>
    <row r="41" spans="1:8" outlineLevel="1" x14ac:dyDescent="0.2">
      <c r="A41" s="54" t="s">
        <v>11</v>
      </c>
      <c r="B41" s="37"/>
      <c r="E41" s="10"/>
      <c r="F41" s="92"/>
    </row>
    <row r="42" spans="1:8" ht="16" outlineLevel="1" thickBot="1" x14ac:dyDescent="0.25">
      <c r="A42" s="36" t="s">
        <v>35</v>
      </c>
      <c r="B42" s="120"/>
      <c r="E42" s="10"/>
      <c r="F42" s="10"/>
    </row>
    <row r="43" spans="1:8" ht="16" outlineLevel="1" thickBot="1" x14ac:dyDescent="0.25">
      <c r="A43" s="55" t="s">
        <v>89</v>
      </c>
      <c r="B43" s="67"/>
      <c r="E43" s="10"/>
      <c r="F43" s="121">
        <f>B43</f>
        <v>0</v>
      </c>
      <c r="G43" s="122">
        <f>F43*0.8</f>
        <v>0</v>
      </c>
      <c r="H43" s="123">
        <f>F43*0.2</f>
        <v>0</v>
      </c>
    </row>
    <row r="44" spans="1:8" ht="16" outlineLevel="1" thickBot="1" x14ac:dyDescent="0.25">
      <c r="A44" s="14"/>
      <c r="B44" s="41"/>
      <c r="E44" s="10"/>
      <c r="F44" s="88"/>
    </row>
    <row r="45" spans="1:8" outlineLevel="1" x14ac:dyDescent="0.2">
      <c r="A45" s="34" t="s">
        <v>6</v>
      </c>
      <c r="B45" s="35"/>
      <c r="E45" s="10"/>
    </row>
    <row r="46" spans="1:8" outlineLevel="1" x14ac:dyDescent="0.2">
      <c r="A46" s="36" t="s">
        <v>7</v>
      </c>
      <c r="B46" s="37"/>
      <c r="E46" s="10"/>
      <c r="F46" s="88"/>
    </row>
    <row r="47" spans="1:8" outlineLevel="1" x14ac:dyDescent="0.2">
      <c r="A47" s="36" t="s">
        <v>8</v>
      </c>
      <c r="B47" s="37"/>
      <c r="E47" s="10"/>
      <c r="F47" s="88"/>
    </row>
    <row r="48" spans="1:8" outlineLevel="1" x14ac:dyDescent="0.2">
      <c r="A48" s="36" t="s">
        <v>9</v>
      </c>
      <c r="B48" s="37"/>
      <c r="E48" s="10"/>
      <c r="F48" s="89"/>
    </row>
    <row r="49" spans="1:8" outlineLevel="1" x14ac:dyDescent="0.2">
      <c r="A49" s="53" t="s">
        <v>10</v>
      </c>
      <c r="B49" s="37"/>
      <c r="E49" s="10"/>
      <c r="F49" s="89"/>
    </row>
    <row r="50" spans="1:8" outlineLevel="1" x14ac:dyDescent="0.2">
      <c r="A50" s="54" t="s">
        <v>11</v>
      </c>
      <c r="B50" s="37"/>
      <c r="E50" s="10"/>
      <c r="F50" s="92"/>
    </row>
    <row r="51" spans="1:8" ht="16" outlineLevel="1" thickBot="1" x14ac:dyDescent="0.25">
      <c r="A51" s="36" t="s">
        <v>35</v>
      </c>
      <c r="B51" s="120"/>
      <c r="E51" s="10"/>
      <c r="F51" s="10"/>
    </row>
    <row r="52" spans="1:8" ht="16" outlineLevel="1" thickBot="1" x14ac:dyDescent="0.25">
      <c r="A52" s="55" t="s">
        <v>89</v>
      </c>
      <c r="B52" s="67"/>
      <c r="E52" s="10"/>
      <c r="F52" s="121">
        <f>B52</f>
        <v>0</v>
      </c>
      <c r="G52" s="122">
        <f>F52*0.8</f>
        <v>0</v>
      </c>
      <c r="H52" s="123">
        <f>F52*0.2</f>
        <v>0</v>
      </c>
    </row>
    <row r="53" spans="1:8" ht="16" outlineLevel="1" thickBot="1" x14ac:dyDescent="0.25">
      <c r="A53" s="14"/>
      <c r="B53" s="41"/>
      <c r="E53" s="10"/>
      <c r="F53" s="88"/>
    </row>
    <row r="54" spans="1:8" outlineLevel="1" x14ac:dyDescent="0.2">
      <c r="A54" s="34" t="s">
        <v>6</v>
      </c>
      <c r="B54" s="35"/>
      <c r="E54" s="10"/>
    </row>
    <row r="55" spans="1:8" outlineLevel="1" x14ac:dyDescent="0.2">
      <c r="A55" s="36" t="s">
        <v>7</v>
      </c>
      <c r="B55" s="37"/>
      <c r="E55" s="10"/>
      <c r="F55" s="88"/>
    </row>
    <row r="56" spans="1:8" outlineLevel="1" x14ac:dyDescent="0.2">
      <c r="A56" s="36" t="s">
        <v>8</v>
      </c>
      <c r="B56" s="37"/>
      <c r="E56" s="10"/>
      <c r="F56" s="88"/>
    </row>
    <row r="57" spans="1:8" outlineLevel="1" x14ac:dyDescent="0.2">
      <c r="A57" s="36" t="s">
        <v>9</v>
      </c>
      <c r="B57" s="37"/>
      <c r="E57" s="10"/>
      <c r="F57" s="89"/>
    </row>
    <row r="58" spans="1:8" outlineLevel="1" x14ac:dyDescent="0.2">
      <c r="A58" s="53" t="s">
        <v>10</v>
      </c>
      <c r="B58" s="37"/>
      <c r="E58" s="10"/>
      <c r="F58" s="89"/>
    </row>
    <row r="59" spans="1:8" outlineLevel="1" x14ac:dyDescent="0.2">
      <c r="A59" s="54" t="s">
        <v>11</v>
      </c>
      <c r="B59" s="37"/>
      <c r="E59" s="10"/>
      <c r="F59" s="92"/>
    </row>
    <row r="60" spans="1:8" ht="16" outlineLevel="1" thickBot="1" x14ac:dyDescent="0.25">
      <c r="A60" s="36" t="s">
        <v>35</v>
      </c>
      <c r="B60" s="120"/>
      <c r="E60" s="10"/>
      <c r="F60" s="10"/>
    </row>
    <row r="61" spans="1:8" ht="16" outlineLevel="1" thickBot="1" x14ac:dyDescent="0.25">
      <c r="A61" s="55" t="s">
        <v>89</v>
      </c>
      <c r="B61" s="67"/>
      <c r="E61" s="10"/>
      <c r="F61" s="121">
        <f>B61</f>
        <v>0</v>
      </c>
      <c r="G61" s="122">
        <f>F61*0.8</f>
        <v>0</v>
      </c>
      <c r="H61" s="123">
        <f>F61*0.2</f>
        <v>0</v>
      </c>
    </row>
    <row r="62" spans="1:8" x14ac:dyDescent="0.2">
      <c r="A62" s="38"/>
      <c r="B62" s="39"/>
      <c r="E62" s="10"/>
      <c r="F62" s="88"/>
    </row>
    <row r="63" spans="1:8" ht="21" customHeight="1" x14ac:dyDescent="0.25">
      <c r="A63" s="56" t="s">
        <v>31</v>
      </c>
      <c r="B63" s="57"/>
      <c r="E63" s="10"/>
      <c r="F63" s="88"/>
    </row>
    <row r="64" spans="1:8" ht="16" thickBot="1" x14ac:dyDescent="0.25">
      <c r="A64" s="58" t="s">
        <v>74</v>
      </c>
      <c r="B64" s="59"/>
      <c r="E64" s="10"/>
      <c r="F64" s="88"/>
    </row>
    <row r="65" spans="1:8" outlineLevel="1" x14ac:dyDescent="0.2">
      <c r="A65" s="34" t="s">
        <v>6</v>
      </c>
      <c r="B65" s="35"/>
      <c r="E65" s="10"/>
    </row>
    <row r="66" spans="1:8" outlineLevel="1" x14ac:dyDescent="0.2">
      <c r="A66" s="36" t="s">
        <v>7</v>
      </c>
      <c r="B66" s="37"/>
      <c r="E66" s="10"/>
      <c r="F66" s="88"/>
    </row>
    <row r="67" spans="1:8" outlineLevel="1" x14ac:dyDescent="0.2">
      <c r="A67" s="36" t="s">
        <v>8</v>
      </c>
      <c r="B67" s="37"/>
      <c r="E67" s="10"/>
      <c r="F67" s="88"/>
    </row>
    <row r="68" spans="1:8" outlineLevel="1" x14ac:dyDescent="0.2">
      <c r="A68" s="36" t="s">
        <v>9</v>
      </c>
      <c r="B68" s="37"/>
      <c r="E68" s="10"/>
      <c r="F68" s="89"/>
    </row>
    <row r="69" spans="1:8" outlineLevel="1" x14ac:dyDescent="0.2">
      <c r="A69" s="53" t="s">
        <v>10</v>
      </c>
      <c r="B69" s="37"/>
      <c r="E69" s="10"/>
      <c r="F69" s="89"/>
    </row>
    <row r="70" spans="1:8" outlineLevel="1" x14ac:dyDescent="0.2">
      <c r="A70" s="54" t="s">
        <v>11</v>
      </c>
      <c r="B70" s="37"/>
      <c r="E70" s="10"/>
      <c r="F70" s="92"/>
    </row>
    <row r="71" spans="1:8" ht="16" outlineLevel="1" thickBot="1" x14ac:dyDescent="0.25">
      <c r="A71" s="36" t="s">
        <v>35</v>
      </c>
      <c r="B71" s="120"/>
      <c r="E71" s="10"/>
      <c r="F71" s="10"/>
    </row>
    <row r="72" spans="1:8" ht="16" outlineLevel="1" thickBot="1" x14ac:dyDescent="0.25">
      <c r="A72" s="55" t="s">
        <v>89</v>
      </c>
      <c r="B72" s="67"/>
      <c r="E72" s="10"/>
      <c r="F72" s="121">
        <f>B72</f>
        <v>0</v>
      </c>
      <c r="G72" s="122">
        <f>F72*0.8</f>
        <v>0</v>
      </c>
      <c r="H72" s="123">
        <f>F72*0.2</f>
        <v>0</v>
      </c>
    </row>
    <row r="73" spans="1:8" ht="16" outlineLevel="1" thickBot="1" x14ac:dyDescent="0.25">
      <c r="A73" s="14"/>
      <c r="B73" s="41"/>
      <c r="E73" s="10"/>
      <c r="F73" s="88"/>
    </row>
    <row r="74" spans="1:8" outlineLevel="1" x14ac:dyDescent="0.2">
      <c r="A74" s="34" t="s">
        <v>6</v>
      </c>
      <c r="B74" s="35"/>
      <c r="E74" s="10"/>
    </row>
    <row r="75" spans="1:8" outlineLevel="1" x14ac:dyDescent="0.2">
      <c r="A75" s="36" t="s">
        <v>7</v>
      </c>
      <c r="B75" s="37"/>
      <c r="E75" s="10"/>
      <c r="F75" s="88"/>
    </row>
    <row r="76" spans="1:8" outlineLevel="1" x14ac:dyDescent="0.2">
      <c r="A76" s="36" t="s">
        <v>8</v>
      </c>
      <c r="B76" s="37"/>
      <c r="E76" s="10"/>
      <c r="F76" s="88"/>
    </row>
    <row r="77" spans="1:8" outlineLevel="1" x14ac:dyDescent="0.2">
      <c r="A77" s="36" t="s">
        <v>9</v>
      </c>
      <c r="B77" s="37"/>
      <c r="E77" s="10"/>
      <c r="F77" s="89"/>
    </row>
    <row r="78" spans="1:8" outlineLevel="1" x14ac:dyDescent="0.2">
      <c r="A78" s="53" t="s">
        <v>10</v>
      </c>
      <c r="B78" s="37"/>
      <c r="E78" s="10"/>
      <c r="F78" s="10"/>
    </row>
    <row r="79" spans="1:8" outlineLevel="1" x14ac:dyDescent="0.2">
      <c r="A79" s="54" t="s">
        <v>11</v>
      </c>
      <c r="B79" s="37"/>
      <c r="E79" s="10"/>
    </row>
    <row r="80" spans="1:8" ht="16" outlineLevel="1" thickBot="1" x14ac:dyDescent="0.25">
      <c r="A80" s="36" t="s">
        <v>35</v>
      </c>
      <c r="B80" s="120"/>
      <c r="E80" s="10"/>
    </row>
    <row r="81" spans="1:8" ht="16" outlineLevel="1" thickBot="1" x14ac:dyDescent="0.25">
      <c r="A81" s="55" t="s">
        <v>89</v>
      </c>
      <c r="B81" s="67"/>
      <c r="E81" s="10"/>
      <c r="F81" s="121">
        <f>B81</f>
        <v>0</v>
      </c>
      <c r="G81" s="122">
        <f>F81*0.8</f>
        <v>0</v>
      </c>
      <c r="H81" s="123">
        <f>F81*0.2</f>
        <v>0</v>
      </c>
    </row>
    <row r="82" spans="1:8" ht="16" thickBot="1" x14ac:dyDescent="0.25">
      <c r="A82" s="38"/>
      <c r="B82" s="39"/>
      <c r="E82" s="10"/>
      <c r="F82" s="89"/>
    </row>
    <row r="83" spans="1:8" ht="16" thickBot="1" x14ac:dyDescent="0.25">
      <c r="A83" s="38"/>
      <c r="B83" s="39"/>
      <c r="E83" s="10"/>
      <c r="F83" s="128" t="s">
        <v>30</v>
      </c>
      <c r="G83" s="129"/>
      <c r="H83" s="130"/>
    </row>
    <row r="84" spans="1:8" ht="16" thickBot="1" x14ac:dyDescent="0.25">
      <c r="A84" s="38"/>
      <c r="B84" s="39"/>
      <c r="E84" s="10"/>
      <c r="F84" s="131">
        <f>SUM(F18,F23,F28,F33,F43,F52,F61,F72,F81)</f>
        <v>0</v>
      </c>
      <c r="G84" s="132">
        <f t="shared" ref="G84:H84" si="0">SUM(G18,G23,G28,G33,G43,G52,G61,G72,G81)</f>
        <v>0</v>
      </c>
      <c r="H84" s="133">
        <f t="shared" si="0"/>
        <v>0</v>
      </c>
    </row>
    <row r="85" spans="1:8" ht="20" thickBot="1" x14ac:dyDescent="0.3">
      <c r="A85" s="11" t="s">
        <v>85</v>
      </c>
      <c r="B85" s="14"/>
      <c r="D85" s="7"/>
      <c r="E85" s="10"/>
      <c r="F85" s="10"/>
    </row>
    <row r="86" spans="1:8" x14ac:dyDescent="0.2">
      <c r="A86" s="126" t="s">
        <v>12</v>
      </c>
      <c r="B86" s="127" t="s">
        <v>13</v>
      </c>
      <c r="D86" s="7"/>
      <c r="E86" s="10"/>
      <c r="F86" s="88"/>
    </row>
    <row r="87" spans="1:8" x14ac:dyDescent="0.2">
      <c r="A87" s="63"/>
      <c r="B87" s="64">
        <v>0</v>
      </c>
      <c r="D87" s="7"/>
      <c r="E87" s="10"/>
      <c r="F87" s="88"/>
    </row>
    <row r="88" spans="1:8" ht="16" thickBot="1" x14ac:dyDescent="0.25">
      <c r="A88" s="65"/>
      <c r="B88" s="64">
        <v>0</v>
      </c>
      <c r="D88" s="7"/>
      <c r="E88" s="10"/>
      <c r="F88" s="88"/>
    </row>
    <row r="89" spans="1:8" ht="16" thickBot="1" x14ac:dyDescent="0.25">
      <c r="A89" s="65"/>
      <c r="B89" s="64">
        <v>0</v>
      </c>
      <c r="D89" s="7"/>
      <c r="E89" s="89"/>
      <c r="F89" s="128" t="s">
        <v>94</v>
      </c>
      <c r="G89" s="129"/>
      <c r="H89" s="130"/>
    </row>
    <row r="90" spans="1:8" ht="16" thickBot="1" x14ac:dyDescent="0.25">
      <c r="A90" s="66"/>
      <c r="B90" s="67">
        <v>0</v>
      </c>
      <c r="D90" s="7"/>
      <c r="E90" s="89"/>
      <c r="F90" s="131">
        <f>SUM(B87:B90)</f>
        <v>0</v>
      </c>
      <c r="G90" s="132">
        <f>F90*0.8</f>
        <v>0</v>
      </c>
      <c r="H90" s="133">
        <f>F90*0.2</f>
        <v>0</v>
      </c>
    </row>
    <row r="91" spans="1:8" x14ac:dyDescent="0.2">
      <c r="A91" s="14"/>
      <c r="B91" s="14"/>
      <c r="D91" s="7"/>
      <c r="E91" s="89"/>
      <c r="F91" s="88"/>
    </row>
    <row r="92" spans="1:8" ht="20" thickBot="1" x14ac:dyDescent="0.3">
      <c r="A92" s="11" t="s">
        <v>33</v>
      </c>
      <c r="B92" s="14"/>
      <c r="D92" s="7"/>
      <c r="E92" s="10"/>
      <c r="F92" s="10"/>
    </row>
    <row r="93" spans="1:8" x14ac:dyDescent="0.2">
      <c r="A93" s="126" t="s">
        <v>12</v>
      </c>
      <c r="B93" s="127" t="s">
        <v>13</v>
      </c>
      <c r="D93" s="7"/>
      <c r="E93" s="10"/>
      <c r="F93" s="88"/>
    </row>
    <row r="94" spans="1:8" x14ac:dyDescent="0.2">
      <c r="A94" s="63"/>
      <c r="B94" s="64">
        <v>0</v>
      </c>
      <c r="D94" s="7"/>
      <c r="E94" s="10"/>
      <c r="F94" s="88"/>
    </row>
    <row r="95" spans="1:8" ht="16" thickBot="1" x14ac:dyDescent="0.25">
      <c r="A95" s="65"/>
      <c r="B95" s="64">
        <v>0</v>
      </c>
      <c r="D95" s="7"/>
      <c r="E95" s="10"/>
      <c r="F95" s="88"/>
    </row>
    <row r="96" spans="1:8" ht="16" thickBot="1" x14ac:dyDescent="0.25">
      <c r="A96" s="65"/>
      <c r="B96" s="64">
        <v>0</v>
      </c>
      <c r="D96" s="7"/>
      <c r="E96" s="89"/>
      <c r="F96" s="128" t="s">
        <v>95</v>
      </c>
      <c r="G96" s="129"/>
      <c r="H96" s="130"/>
    </row>
    <row r="97" spans="1:8" ht="16" thickBot="1" x14ac:dyDescent="0.25">
      <c r="A97" s="66"/>
      <c r="B97" s="67">
        <v>0</v>
      </c>
      <c r="D97" s="7"/>
      <c r="E97" s="89"/>
      <c r="F97" s="131">
        <f>SUM(B94:B97)</f>
        <v>0</v>
      </c>
      <c r="G97" s="132">
        <f>F97*0.8</f>
        <v>0</v>
      </c>
      <c r="H97" s="133">
        <f>F97*0.2</f>
        <v>0</v>
      </c>
    </row>
    <row r="98" spans="1:8" x14ac:dyDescent="0.2">
      <c r="A98" s="14"/>
      <c r="B98" s="14"/>
      <c r="D98" s="7"/>
      <c r="E98" s="89"/>
      <c r="F98" s="88"/>
    </row>
    <row r="99" spans="1:8" ht="20" thickBot="1" x14ac:dyDescent="0.3">
      <c r="A99" s="11" t="s">
        <v>14</v>
      </c>
      <c r="B99" s="14"/>
      <c r="D99" s="7"/>
      <c r="E99" s="89"/>
      <c r="F99" s="88"/>
    </row>
    <row r="100" spans="1:8" x14ac:dyDescent="0.2">
      <c r="A100" s="126" t="s">
        <v>12</v>
      </c>
      <c r="B100" s="127" t="s">
        <v>13</v>
      </c>
      <c r="D100" s="7"/>
      <c r="E100" s="89"/>
      <c r="F100" s="88"/>
    </row>
    <row r="101" spans="1:8" x14ac:dyDescent="0.2">
      <c r="A101" s="63"/>
      <c r="B101" s="64">
        <v>0</v>
      </c>
      <c r="D101" s="7"/>
      <c r="E101" s="89"/>
      <c r="F101" s="88"/>
    </row>
    <row r="102" spans="1:8" ht="16" thickBot="1" x14ac:dyDescent="0.25">
      <c r="A102" s="65"/>
      <c r="B102" s="64">
        <v>0</v>
      </c>
      <c r="D102" s="7"/>
      <c r="E102" s="89"/>
      <c r="F102" s="88"/>
    </row>
    <row r="103" spans="1:8" ht="16" thickBot="1" x14ac:dyDescent="0.25">
      <c r="A103" s="65"/>
      <c r="B103" s="64">
        <v>0</v>
      </c>
      <c r="D103" s="7"/>
      <c r="E103" s="89"/>
      <c r="F103" s="128" t="s">
        <v>96</v>
      </c>
      <c r="G103" s="129"/>
      <c r="H103" s="130"/>
    </row>
    <row r="104" spans="1:8" ht="16" thickBot="1" x14ac:dyDescent="0.25">
      <c r="A104" s="66"/>
      <c r="B104" s="67">
        <v>0</v>
      </c>
      <c r="D104" s="7"/>
      <c r="E104" s="89"/>
      <c r="F104" s="131">
        <f>SUM(B101:B104)</f>
        <v>0</v>
      </c>
      <c r="G104" s="132">
        <f>F104*0.8</f>
        <v>0</v>
      </c>
      <c r="H104" s="133">
        <f>F104*0.2</f>
        <v>0</v>
      </c>
    </row>
    <row r="105" spans="1:8" x14ac:dyDescent="0.2">
      <c r="A105" s="14"/>
      <c r="B105" s="14"/>
      <c r="C105" s="14"/>
      <c r="D105" s="7"/>
      <c r="E105" s="10"/>
      <c r="F105" s="38"/>
    </row>
    <row r="106" spans="1:8" ht="20" thickBot="1" x14ac:dyDescent="0.3">
      <c r="A106" s="79" t="s">
        <v>32</v>
      </c>
      <c r="D106" s="7"/>
      <c r="E106" s="10"/>
      <c r="F106" s="10"/>
    </row>
    <row r="107" spans="1:8" x14ac:dyDescent="0.2">
      <c r="A107" s="126" t="s">
        <v>15</v>
      </c>
      <c r="B107" s="127" t="s">
        <v>13</v>
      </c>
      <c r="C107" s="60"/>
      <c r="D107" s="7"/>
      <c r="E107" s="10"/>
      <c r="F107" s="60"/>
    </row>
    <row r="108" spans="1:8" x14ac:dyDescent="0.2">
      <c r="A108" s="63"/>
      <c r="B108" s="80">
        <v>0</v>
      </c>
      <c r="C108" s="60"/>
      <c r="D108" s="7"/>
      <c r="E108" s="10"/>
      <c r="F108" s="60"/>
    </row>
    <row r="109" spans="1:8" ht="16" thickBot="1" x14ac:dyDescent="0.25">
      <c r="A109" s="65"/>
      <c r="B109" s="64">
        <v>0</v>
      </c>
      <c r="C109" s="60"/>
      <c r="D109" s="7"/>
      <c r="E109" s="10"/>
      <c r="F109" s="60"/>
    </row>
    <row r="110" spans="1:8" ht="16" thickBot="1" x14ac:dyDescent="0.25">
      <c r="A110" s="65"/>
      <c r="B110" s="64">
        <v>0</v>
      </c>
      <c r="D110" s="7"/>
      <c r="E110" s="10"/>
      <c r="F110" s="128" t="s">
        <v>97</v>
      </c>
      <c r="G110" s="129"/>
      <c r="H110" s="130"/>
    </row>
    <row r="111" spans="1:8" ht="16" thickBot="1" x14ac:dyDescent="0.25">
      <c r="A111" s="66"/>
      <c r="B111" s="67">
        <v>0</v>
      </c>
      <c r="D111" s="7"/>
      <c r="E111" s="10"/>
      <c r="F111" s="131">
        <f>SUM(B108:B111)</f>
        <v>0</v>
      </c>
      <c r="G111" s="132">
        <f>F111*0.8</f>
        <v>0</v>
      </c>
      <c r="H111" s="133">
        <f>F111*0.2</f>
        <v>0</v>
      </c>
    </row>
    <row r="112" spans="1:8" ht="16" thickBot="1" x14ac:dyDescent="0.25">
      <c r="D112" s="81"/>
      <c r="E112" s="10"/>
      <c r="F112" s="10"/>
    </row>
    <row r="113" spans="1:15" ht="20" thickBot="1" x14ac:dyDescent="0.3">
      <c r="A113" s="11" t="s">
        <v>93</v>
      </c>
      <c r="B113" s="60"/>
      <c r="C113" s="60"/>
      <c r="D113" s="60"/>
      <c r="E113" s="10"/>
      <c r="F113" s="128" t="s">
        <v>99</v>
      </c>
      <c r="G113" s="129"/>
      <c r="H113" s="130"/>
    </row>
    <row r="114" spans="1:15" x14ac:dyDescent="0.2">
      <c r="A114" s="109" t="s">
        <v>82</v>
      </c>
      <c r="B114" s="124" t="s">
        <v>15</v>
      </c>
      <c r="C114" s="124" t="s">
        <v>42</v>
      </c>
      <c r="D114" s="125" t="s">
        <v>45</v>
      </c>
      <c r="E114" s="118" t="s">
        <v>44</v>
      </c>
      <c r="F114" s="93" t="s">
        <v>43</v>
      </c>
      <c r="O114" s="1"/>
    </row>
    <row r="115" spans="1:15" x14ac:dyDescent="0.2">
      <c r="A115" s="63"/>
      <c r="B115" s="71"/>
      <c r="C115" s="71"/>
      <c r="D115" s="72"/>
      <c r="E115" s="94">
        <v>0</v>
      </c>
      <c r="F115" s="95">
        <f>D115*E115</f>
        <v>0</v>
      </c>
      <c r="O115" s="1"/>
    </row>
    <row r="116" spans="1:15" x14ac:dyDescent="0.2">
      <c r="A116" s="63"/>
      <c r="B116" s="71"/>
      <c r="C116" s="71"/>
      <c r="D116" s="72"/>
      <c r="E116" s="94">
        <v>0</v>
      </c>
      <c r="F116" s="95">
        <f t="shared" ref="F116:F120" si="1">C116*E116</f>
        <v>0</v>
      </c>
      <c r="O116" s="1"/>
    </row>
    <row r="117" spans="1:15" x14ac:dyDescent="0.2">
      <c r="A117" s="63"/>
      <c r="B117" s="71"/>
      <c r="C117" s="71"/>
      <c r="D117" s="72"/>
      <c r="E117" s="94">
        <v>0</v>
      </c>
      <c r="F117" s="95">
        <f t="shared" si="1"/>
        <v>0</v>
      </c>
      <c r="O117" s="1"/>
    </row>
    <row r="118" spans="1:15" x14ac:dyDescent="0.2">
      <c r="A118" s="63"/>
      <c r="B118" s="71"/>
      <c r="C118" s="71"/>
      <c r="D118" s="72"/>
      <c r="E118" s="94">
        <v>0</v>
      </c>
      <c r="F118" s="95">
        <f t="shared" si="1"/>
        <v>0</v>
      </c>
      <c r="O118" s="1"/>
    </row>
    <row r="119" spans="1:15" x14ac:dyDescent="0.2">
      <c r="A119" s="63"/>
      <c r="B119" s="71"/>
      <c r="C119" s="71"/>
      <c r="D119" s="72"/>
      <c r="E119" s="94">
        <v>0</v>
      </c>
      <c r="F119" s="95">
        <f t="shared" si="1"/>
        <v>0</v>
      </c>
      <c r="O119" s="1"/>
    </row>
    <row r="120" spans="1:15" ht="16" thickBot="1" x14ac:dyDescent="0.25">
      <c r="A120" s="73"/>
      <c r="B120" s="74"/>
      <c r="C120" s="74"/>
      <c r="D120" s="75"/>
      <c r="E120" s="97">
        <v>0</v>
      </c>
      <c r="F120" s="98">
        <f t="shared" si="1"/>
        <v>0</v>
      </c>
      <c r="O120" s="1"/>
    </row>
    <row r="121" spans="1:15" ht="16" thickBot="1" x14ac:dyDescent="0.25">
      <c r="A121" s="39"/>
      <c r="B121" s="60"/>
      <c r="C121" s="60"/>
      <c r="D121" s="60"/>
      <c r="E121" s="99" t="s">
        <v>98</v>
      </c>
      <c r="F121" s="131">
        <f>SUM(F115:F120)</f>
        <v>0</v>
      </c>
      <c r="G121" s="132">
        <f>F121</f>
        <v>0</v>
      </c>
      <c r="H121" s="133">
        <v>0</v>
      </c>
      <c r="O121" s="1"/>
    </row>
    <row r="122" spans="1:15" ht="16" thickBot="1" x14ac:dyDescent="0.25">
      <c r="A122" s="39"/>
      <c r="B122" s="60"/>
      <c r="C122" s="60"/>
      <c r="D122" s="60"/>
      <c r="E122" s="60"/>
      <c r="F122" s="100"/>
      <c r="O122" s="1"/>
    </row>
    <row r="123" spans="1:15" ht="20" thickBot="1" x14ac:dyDescent="0.3">
      <c r="A123" s="11" t="s">
        <v>86</v>
      </c>
      <c r="B123" s="60"/>
      <c r="C123" s="60"/>
      <c r="D123" s="60"/>
      <c r="E123" s="60"/>
      <c r="F123" s="128" t="s">
        <v>100</v>
      </c>
      <c r="G123" s="129"/>
      <c r="H123" s="130"/>
      <c r="O123" s="1"/>
    </row>
    <row r="124" spans="1:15" x14ac:dyDescent="0.2">
      <c r="A124" s="109" t="s">
        <v>88</v>
      </c>
      <c r="B124" s="124" t="s">
        <v>15</v>
      </c>
      <c r="C124" s="124" t="s">
        <v>42</v>
      </c>
      <c r="D124" s="125" t="s">
        <v>45</v>
      </c>
      <c r="E124" s="118" t="s">
        <v>51</v>
      </c>
      <c r="F124" s="93" t="s">
        <v>52</v>
      </c>
      <c r="O124" s="1"/>
    </row>
    <row r="125" spans="1:15" x14ac:dyDescent="0.2">
      <c r="A125" s="63"/>
      <c r="B125" s="71"/>
      <c r="C125" s="71"/>
      <c r="D125" s="72"/>
      <c r="E125" s="94">
        <v>0</v>
      </c>
      <c r="F125" s="95">
        <f>D125*E125</f>
        <v>0</v>
      </c>
      <c r="O125" s="1"/>
    </row>
    <row r="126" spans="1:15" x14ac:dyDescent="0.2">
      <c r="A126" s="63"/>
      <c r="B126" s="71"/>
      <c r="C126" s="71"/>
      <c r="D126" s="72"/>
      <c r="E126" s="94">
        <v>0</v>
      </c>
      <c r="F126" s="95">
        <f t="shared" ref="F126:F130" si="2">C126*E126</f>
        <v>0</v>
      </c>
      <c r="O126" s="1"/>
    </row>
    <row r="127" spans="1:15" x14ac:dyDescent="0.2">
      <c r="A127" s="63"/>
      <c r="B127" s="71"/>
      <c r="C127" s="71"/>
      <c r="D127" s="72"/>
      <c r="E127" s="94">
        <v>0</v>
      </c>
      <c r="F127" s="95">
        <f t="shared" si="2"/>
        <v>0</v>
      </c>
      <c r="O127" s="1"/>
    </row>
    <row r="128" spans="1:15" x14ac:dyDescent="0.2">
      <c r="A128" s="63"/>
      <c r="B128" s="71"/>
      <c r="C128" s="71"/>
      <c r="D128" s="72"/>
      <c r="E128" s="94">
        <v>0</v>
      </c>
      <c r="F128" s="95">
        <f t="shared" si="2"/>
        <v>0</v>
      </c>
      <c r="O128" s="1"/>
    </row>
    <row r="129" spans="1:15" x14ac:dyDescent="0.2">
      <c r="A129" s="63"/>
      <c r="B129" s="71"/>
      <c r="C129" s="71"/>
      <c r="D129" s="72"/>
      <c r="E129" s="94">
        <v>0</v>
      </c>
      <c r="F129" s="95">
        <f t="shared" si="2"/>
        <v>0</v>
      </c>
      <c r="O129" s="1"/>
    </row>
    <row r="130" spans="1:15" ht="16" thickBot="1" x14ac:dyDescent="0.25">
      <c r="A130" s="73"/>
      <c r="B130" s="74"/>
      <c r="C130" s="74"/>
      <c r="D130" s="75"/>
      <c r="E130" s="97">
        <v>0</v>
      </c>
      <c r="F130" s="98">
        <f t="shared" si="2"/>
        <v>0</v>
      </c>
      <c r="O130" s="1"/>
    </row>
    <row r="131" spans="1:15" ht="16" thickBot="1" x14ac:dyDescent="0.25">
      <c r="A131" s="39"/>
      <c r="B131" s="60"/>
      <c r="C131" s="60"/>
      <c r="D131" s="7"/>
      <c r="E131" s="99" t="s">
        <v>83</v>
      </c>
      <c r="F131" s="131">
        <f>SUM(F125:F130)</f>
        <v>0</v>
      </c>
      <c r="G131" s="132">
        <f>F131*0.8</f>
        <v>0</v>
      </c>
      <c r="H131" s="133">
        <f>F131*0.2</f>
        <v>0</v>
      </c>
    </row>
    <row r="132" spans="1:15" x14ac:dyDescent="0.2">
      <c r="A132" s="82"/>
      <c r="D132" s="81"/>
      <c r="E132" s="10"/>
      <c r="F132" s="10"/>
    </row>
    <row r="133" spans="1:15" x14ac:dyDescent="0.2">
      <c r="D133" s="81"/>
      <c r="E133" s="10"/>
      <c r="F133" s="10"/>
    </row>
    <row r="134" spans="1:15" ht="20" thickBot="1" x14ac:dyDescent="0.3">
      <c r="D134" s="81"/>
      <c r="E134" s="10"/>
      <c r="F134" s="116" t="s">
        <v>83</v>
      </c>
      <c r="G134" s="116" t="s">
        <v>90</v>
      </c>
      <c r="H134" s="116" t="s">
        <v>91</v>
      </c>
    </row>
    <row r="135" spans="1:15" ht="20" thickBot="1" x14ac:dyDescent="0.3">
      <c r="A135" s="136" t="str">
        <f>"Total Project Cost (@ "&amp;B7&amp;") £"</f>
        <v>Total Project Cost (@ ) £</v>
      </c>
      <c r="B135" s="129"/>
      <c r="C135" s="129"/>
      <c r="D135" s="129"/>
      <c r="E135" s="137"/>
      <c r="F135" s="134">
        <f>F84+F90+F97+F104+F111+F121+F131</f>
        <v>0</v>
      </c>
      <c r="G135" s="134">
        <f>G84+G90+G97+G104+G111+G121+G131</f>
        <v>0</v>
      </c>
      <c r="H135" s="135">
        <f>H84+H90+H97+H104+H111+H121+H131</f>
        <v>0</v>
      </c>
    </row>
    <row r="136" spans="1:15" x14ac:dyDescent="0.2">
      <c r="E136" s="119"/>
    </row>
    <row r="137" spans="1:15" ht="57" x14ac:dyDescent="0.2">
      <c r="A137" s="138" t="s">
        <v>87</v>
      </c>
      <c r="E137" s="50"/>
    </row>
  </sheetData>
  <mergeCells count="1">
    <mergeCell ref="A1:H2"/>
  </mergeCells>
  <hyperlinks>
    <hyperlink ref="A65:B65" r:id="rId1" display="Advice regarding technical support requirements can be provided by Technical Service Managers ( or equivalent Equipment Contacts)" xr:uid="{00000000-0004-0000-0000-000000000000}"/>
  </hyperlinks>
  <pageMargins left="0.70866141732283472" right="0.31496062992125984" top="0.47244094488188981" bottom="0.27559055118110237" header="0.31496062992125984" footer="0.19685039370078741"/>
  <pageSetup paperSize="9" scale="55"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'Dropdown List'!$A$5:$A$7</xm:f>
          </x14:formula1>
          <xm:sqref>B37 B46 B55</xm:sqref>
        </x14:dataValidation>
        <x14:dataValidation type="list" allowBlank="1" showInputMessage="1" showErrorMessage="1" xr:uid="{00000000-0002-0000-0000-000001000000}">
          <x14:formula1>
            <xm:f>'Dropdown List'!$A$21:$A$37</xm:f>
          </x14:formula1>
          <xm:sqref>B21 B26 B31</xm:sqref>
        </x14:dataValidation>
        <x14:dataValidation type="list" allowBlank="1" showInputMessage="1" showErrorMessage="1" xr:uid="{00000000-0002-0000-0000-000002000000}">
          <x14:formula1>
            <xm:f>'Dropdown List'!$A$39:$A$40</xm:f>
          </x14:formula1>
          <xm:sqref>B47 B38 B76 B67 B56</xm:sqref>
        </x14:dataValidation>
        <x14:dataValidation type="list" allowBlank="1" showInputMessage="1" showErrorMessage="1" xr:uid="{00000000-0002-0000-0000-000004000000}">
          <x14:formula1>
            <xm:f>'Dropdown List'!$A$11:$A$14</xm:f>
          </x14:formula1>
          <xm:sqref>B8</xm:sqref>
        </x14:dataValidation>
        <x14:dataValidation type="list" allowBlank="1" showInputMessage="1" showErrorMessage="1" xr:uid="{00000000-0002-0000-0000-000005000000}">
          <x14:formula1>
            <xm:f>'Dropdown List'!$A$18:$A$20</xm:f>
          </x14:formula1>
          <xm:sqref>B9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9FA82-52F0-4C88-8229-CB43EF82028C}">
  <sheetPr>
    <tabColor rgb="FF00A79D"/>
  </sheetPr>
  <dimension ref="A1:O137"/>
  <sheetViews>
    <sheetView zoomScaleNormal="100" workbookViewId="0">
      <pane xSplit="2" ySplit="13" topLeftCell="C14" activePane="bottomRight" state="frozen"/>
      <selection activeCell="C16" sqref="C16"/>
      <selection pane="topRight" activeCell="C16" sqref="C16"/>
      <selection pane="bottomLeft" activeCell="C16" sqref="C16"/>
      <selection pane="bottomRight" activeCell="B9" sqref="B9"/>
    </sheetView>
  </sheetViews>
  <sheetFormatPr baseColWidth="10" defaultColWidth="9" defaultRowHeight="15" outlineLevelRow="1" outlineLevelCol="1" x14ac:dyDescent="0.2"/>
  <cols>
    <col min="1" max="1" width="51" style="1" customWidth="1"/>
    <col min="2" max="2" width="42.6640625" style="1" customWidth="1"/>
    <col min="3" max="3" width="31.5" style="1" customWidth="1" outlineLevel="1"/>
    <col min="4" max="4" width="37.1640625" style="1" customWidth="1" outlineLevel="1"/>
    <col min="5" max="5" width="44.5" style="1" bestFit="1" customWidth="1" outlineLevel="1"/>
    <col min="6" max="8" width="36.5" style="1" customWidth="1"/>
    <col min="9" max="14" width="9" style="1"/>
    <col min="15" max="16384" width="9" style="7"/>
  </cols>
  <sheetData>
    <row r="1" spans="1:8" ht="15" customHeight="1" x14ac:dyDescent="0.2">
      <c r="A1" s="163" t="str">
        <f>"Henry Royce "&amp;'Project Total'!B2&amp;" - Research Organisation Partner Costings document (2)"</f>
        <v>Henry Royce MCAP (Materials Challenge Accelerator Programme) - Research Organisation Partner Costings document (2)</v>
      </c>
      <c r="B1" s="164"/>
      <c r="C1" s="164"/>
      <c r="D1" s="164"/>
      <c r="E1" s="164"/>
      <c r="F1" s="164"/>
      <c r="G1" s="164"/>
      <c r="H1" s="164"/>
    </row>
    <row r="2" spans="1:8" ht="25.5" customHeight="1" thickBot="1" x14ac:dyDescent="0.25">
      <c r="A2" s="165"/>
      <c r="B2" s="166"/>
      <c r="C2" s="166"/>
      <c r="D2" s="166"/>
      <c r="E2" s="166"/>
      <c r="F2" s="166"/>
      <c r="G2" s="166"/>
      <c r="H2" s="166"/>
    </row>
    <row r="3" spans="1:8" ht="24.75" customHeight="1" thickBot="1" x14ac:dyDescent="0.25">
      <c r="E3" s="42"/>
      <c r="F3" s="43"/>
      <c r="G3" s="43"/>
      <c r="H3" s="43"/>
    </row>
    <row r="4" spans="1:8" ht="16" thickBot="1" x14ac:dyDescent="0.25">
      <c r="A4" s="8" t="s">
        <v>1</v>
      </c>
      <c r="B4" s="9" t="s">
        <v>16</v>
      </c>
    </row>
    <row r="5" spans="1:8" x14ac:dyDescent="0.2">
      <c r="A5" s="10"/>
      <c r="B5" s="10"/>
    </row>
    <row r="6" spans="1:8" ht="20" thickBot="1" x14ac:dyDescent="0.3">
      <c r="A6" s="11" t="s">
        <v>0</v>
      </c>
      <c r="B6" s="14"/>
      <c r="F6" s="11" t="s">
        <v>37</v>
      </c>
    </row>
    <row r="7" spans="1:8" ht="16" outlineLevel="1" x14ac:dyDescent="0.2">
      <c r="A7" s="15" t="s">
        <v>120</v>
      </c>
      <c r="B7" s="17"/>
      <c r="F7" s="45" t="s">
        <v>70</v>
      </c>
      <c r="G7" s="45"/>
      <c r="H7" s="45"/>
    </row>
    <row r="8" spans="1:8" ht="14.25" customHeight="1" outlineLevel="1" x14ac:dyDescent="0.2">
      <c r="A8" s="20" t="s">
        <v>37</v>
      </c>
      <c r="B8" s="22"/>
      <c r="C8" s="44"/>
      <c r="F8" s="45" t="s">
        <v>71</v>
      </c>
      <c r="G8" s="45"/>
      <c r="H8" s="45"/>
    </row>
    <row r="9" spans="1:8" ht="29.25" customHeight="1" outlineLevel="1" x14ac:dyDescent="0.2">
      <c r="A9" s="154" t="s">
        <v>121</v>
      </c>
      <c r="B9" s="22"/>
      <c r="C9" s="44"/>
      <c r="F9" s="45" t="s">
        <v>72</v>
      </c>
      <c r="G9" s="45"/>
      <c r="H9" s="45"/>
    </row>
    <row r="10" spans="1:8" ht="15" customHeight="1" outlineLevel="1" x14ac:dyDescent="0.2">
      <c r="A10" s="20" t="s">
        <v>3</v>
      </c>
      <c r="B10" s="24"/>
      <c r="C10" s="46"/>
      <c r="F10" s="45" t="s">
        <v>73</v>
      </c>
      <c r="G10" s="45"/>
      <c r="H10" s="45"/>
    </row>
    <row r="11" spans="1:8" ht="15" customHeight="1" outlineLevel="1" thickBot="1" x14ac:dyDescent="0.25">
      <c r="A11" s="27" t="s">
        <v>18</v>
      </c>
      <c r="B11" s="110"/>
      <c r="C11" s="47"/>
      <c r="D11" s="7"/>
    </row>
    <row r="12" spans="1:8" x14ac:dyDescent="0.2">
      <c r="A12" s="28"/>
      <c r="B12" s="30"/>
      <c r="C12" s="30"/>
      <c r="D12" s="30"/>
    </row>
    <row r="13" spans="1:8" ht="21" customHeight="1" x14ac:dyDescent="0.25">
      <c r="A13" s="31" t="s">
        <v>84</v>
      </c>
      <c r="B13" s="29"/>
      <c r="C13" s="29"/>
      <c r="E13" s="10"/>
      <c r="F13" s="116" t="s">
        <v>83</v>
      </c>
      <c r="G13" s="116" t="s">
        <v>92</v>
      </c>
      <c r="H13" s="116" t="s">
        <v>122</v>
      </c>
    </row>
    <row r="14" spans="1:8" ht="16" thickBot="1" x14ac:dyDescent="0.25">
      <c r="A14" s="32" t="s">
        <v>19</v>
      </c>
      <c r="B14" s="33"/>
      <c r="E14" s="10"/>
      <c r="F14" s="10"/>
    </row>
    <row r="15" spans="1:8" outlineLevel="1" x14ac:dyDescent="0.2">
      <c r="A15" s="34" t="s">
        <v>4</v>
      </c>
      <c r="B15" s="35"/>
      <c r="E15" s="10"/>
    </row>
    <row r="16" spans="1:8" outlineLevel="1" x14ac:dyDescent="0.2">
      <c r="A16" s="36" t="s">
        <v>20</v>
      </c>
      <c r="B16" s="37"/>
      <c r="E16" s="89"/>
      <c r="F16" s="92"/>
    </row>
    <row r="17" spans="1:14" ht="16" outlineLevel="1" thickBot="1" x14ac:dyDescent="0.25">
      <c r="A17" s="36" t="s">
        <v>35</v>
      </c>
      <c r="B17" s="120"/>
      <c r="E17" s="89"/>
      <c r="F17" s="92"/>
    </row>
    <row r="18" spans="1:14" ht="16" outlineLevel="1" thickBot="1" x14ac:dyDescent="0.25">
      <c r="A18" s="55" t="s">
        <v>89</v>
      </c>
      <c r="B18" s="67"/>
      <c r="E18" s="89"/>
      <c r="F18" s="121">
        <f>B18</f>
        <v>0</v>
      </c>
      <c r="G18" s="122">
        <f>F18*0.8</f>
        <v>0</v>
      </c>
      <c r="H18" s="123">
        <f>F18*0.2</f>
        <v>0</v>
      </c>
    </row>
    <row r="19" spans="1:14" ht="16" outlineLevel="1" thickBot="1" x14ac:dyDescent="0.25">
      <c r="A19" s="14"/>
      <c r="B19" s="41"/>
      <c r="E19" s="10"/>
      <c r="F19" s="88"/>
    </row>
    <row r="20" spans="1:14" s="51" customFormat="1" outlineLevel="1" x14ac:dyDescent="0.2">
      <c r="A20" s="34" t="s">
        <v>5</v>
      </c>
      <c r="B20" s="35"/>
      <c r="E20" s="117"/>
      <c r="F20" s="92"/>
      <c r="G20" s="2"/>
      <c r="H20" s="2"/>
      <c r="I20" s="2"/>
      <c r="J20" s="2"/>
      <c r="K20" s="2"/>
      <c r="L20" s="2"/>
      <c r="M20" s="2"/>
      <c r="N20" s="2"/>
    </row>
    <row r="21" spans="1:14" outlineLevel="1" x14ac:dyDescent="0.2">
      <c r="A21" s="36" t="s">
        <v>20</v>
      </c>
      <c r="B21" s="37"/>
      <c r="E21" s="10"/>
      <c r="F21" s="92"/>
    </row>
    <row r="22" spans="1:14" ht="16" outlineLevel="1" thickBot="1" x14ac:dyDescent="0.25">
      <c r="A22" s="36" t="s">
        <v>35</v>
      </c>
      <c r="B22" s="120"/>
      <c r="E22" s="10"/>
      <c r="F22" s="92"/>
    </row>
    <row r="23" spans="1:14" ht="16" outlineLevel="1" thickBot="1" x14ac:dyDescent="0.25">
      <c r="A23" s="55" t="s">
        <v>89</v>
      </c>
      <c r="B23" s="67"/>
      <c r="E23" s="10"/>
      <c r="F23" s="121">
        <f>B23</f>
        <v>0</v>
      </c>
      <c r="G23" s="122">
        <f>F23*0.8</f>
        <v>0</v>
      </c>
      <c r="H23" s="123">
        <f>F23*0.2</f>
        <v>0</v>
      </c>
    </row>
    <row r="24" spans="1:14" ht="16" outlineLevel="1" thickBot="1" x14ac:dyDescent="0.25">
      <c r="A24" s="38"/>
      <c r="B24" s="39"/>
      <c r="E24" s="10"/>
      <c r="F24" s="88"/>
    </row>
    <row r="25" spans="1:14" outlineLevel="1" x14ac:dyDescent="0.2">
      <c r="A25" s="34" t="s">
        <v>5</v>
      </c>
      <c r="B25" s="35"/>
      <c r="E25" s="10"/>
    </row>
    <row r="26" spans="1:14" outlineLevel="1" x14ac:dyDescent="0.2">
      <c r="A26" s="36" t="s">
        <v>20</v>
      </c>
      <c r="B26" s="37"/>
      <c r="E26" s="10"/>
      <c r="F26" s="92"/>
    </row>
    <row r="27" spans="1:14" ht="16" outlineLevel="1" thickBot="1" x14ac:dyDescent="0.25">
      <c r="A27" s="36" t="s">
        <v>35</v>
      </c>
      <c r="B27" s="120"/>
      <c r="E27" s="10"/>
      <c r="F27" s="92"/>
    </row>
    <row r="28" spans="1:14" ht="16" outlineLevel="1" thickBot="1" x14ac:dyDescent="0.25">
      <c r="A28" s="55" t="s">
        <v>89</v>
      </c>
      <c r="B28" s="67"/>
      <c r="E28" s="10"/>
      <c r="F28" s="121">
        <f>B28</f>
        <v>0</v>
      </c>
      <c r="G28" s="122">
        <f>F28*0.8</f>
        <v>0</v>
      </c>
      <c r="H28" s="123">
        <f>F28*0.2</f>
        <v>0</v>
      </c>
    </row>
    <row r="29" spans="1:14" ht="16" outlineLevel="1" thickBot="1" x14ac:dyDescent="0.25">
      <c r="A29" s="38"/>
      <c r="B29" s="39"/>
      <c r="E29" s="10"/>
      <c r="F29" s="88"/>
    </row>
    <row r="30" spans="1:14" outlineLevel="1" x14ac:dyDescent="0.2">
      <c r="A30" s="34" t="s">
        <v>5</v>
      </c>
      <c r="B30" s="35"/>
      <c r="E30" s="10"/>
    </row>
    <row r="31" spans="1:14" outlineLevel="1" x14ac:dyDescent="0.2">
      <c r="A31" s="36" t="s">
        <v>20</v>
      </c>
      <c r="B31" s="37"/>
      <c r="E31" s="10"/>
      <c r="F31" s="92"/>
    </row>
    <row r="32" spans="1:14" ht="16" outlineLevel="1" thickBot="1" x14ac:dyDescent="0.25">
      <c r="A32" s="36" t="s">
        <v>35</v>
      </c>
      <c r="B32" s="120"/>
      <c r="E32" s="10"/>
      <c r="F32" s="92"/>
    </row>
    <row r="33" spans="1:8" ht="16" outlineLevel="1" thickBot="1" x14ac:dyDescent="0.25">
      <c r="A33" s="55" t="s">
        <v>89</v>
      </c>
      <c r="B33" s="67"/>
      <c r="E33" s="10"/>
      <c r="F33" s="121">
        <f>B33</f>
        <v>0</v>
      </c>
      <c r="G33" s="122">
        <f>F33*0.8</f>
        <v>0</v>
      </c>
      <c r="H33" s="123">
        <f>F33*0.2</f>
        <v>0</v>
      </c>
    </row>
    <row r="34" spans="1:8" x14ac:dyDescent="0.2">
      <c r="A34" s="38"/>
      <c r="B34" s="39"/>
      <c r="E34" s="10"/>
      <c r="F34" s="87"/>
    </row>
    <row r="35" spans="1:8" ht="20" thickBot="1" x14ac:dyDescent="0.3">
      <c r="A35" s="40" t="s">
        <v>34</v>
      </c>
      <c r="B35" s="41"/>
      <c r="E35" s="10"/>
      <c r="F35" s="87"/>
    </row>
    <row r="36" spans="1:8" outlineLevel="1" x14ac:dyDescent="0.2">
      <c r="A36" s="34" t="s">
        <v>6</v>
      </c>
      <c r="B36" s="35"/>
      <c r="E36" s="10"/>
    </row>
    <row r="37" spans="1:8" outlineLevel="1" x14ac:dyDescent="0.2">
      <c r="A37" s="36" t="s">
        <v>7</v>
      </c>
      <c r="B37" s="37"/>
      <c r="E37" s="10"/>
      <c r="F37" s="88"/>
    </row>
    <row r="38" spans="1:8" outlineLevel="1" x14ac:dyDescent="0.2">
      <c r="A38" s="36" t="s">
        <v>8</v>
      </c>
      <c r="B38" s="37"/>
      <c r="E38" s="10"/>
      <c r="F38" s="88"/>
    </row>
    <row r="39" spans="1:8" outlineLevel="1" x14ac:dyDescent="0.2">
      <c r="A39" s="36" t="s">
        <v>9</v>
      </c>
      <c r="B39" s="37"/>
      <c r="E39" s="10"/>
      <c r="F39" s="89"/>
    </row>
    <row r="40" spans="1:8" outlineLevel="1" x14ac:dyDescent="0.2">
      <c r="A40" s="53" t="s">
        <v>10</v>
      </c>
      <c r="B40" s="37"/>
      <c r="E40" s="10"/>
      <c r="F40" s="89"/>
    </row>
    <row r="41" spans="1:8" outlineLevel="1" x14ac:dyDescent="0.2">
      <c r="A41" s="54" t="s">
        <v>11</v>
      </c>
      <c r="B41" s="37"/>
      <c r="E41" s="10"/>
      <c r="F41" s="92"/>
    </row>
    <row r="42" spans="1:8" ht="16" outlineLevel="1" thickBot="1" x14ac:dyDescent="0.25">
      <c r="A42" s="36" t="s">
        <v>35</v>
      </c>
      <c r="B42" s="120"/>
      <c r="E42" s="10"/>
      <c r="F42" s="10"/>
    </row>
    <row r="43" spans="1:8" ht="16" outlineLevel="1" thickBot="1" x14ac:dyDescent="0.25">
      <c r="A43" s="55" t="s">
        <v>89</v>
      </c>
      <c r="B43" s="67"/>
      <c r="E43" s="10"/>
      <c r="F43" s="121">
        <f>B43</f>
        <v>0</v>
      </c>
      <c r="G43" s="122">
        <f>F43*0.8</f>
        <v>0</v>
      </c>
      <c r="H43" s="123">
        <f>F43*0.2</f>
        <v>0</v>
      </c>
    </row>
    <row r="44" spans="1:8" ht="16" outlineLevel="1" thickBot="1" x14ac:dyDescent="0.25">
      <c r="A44" s="14"/>
      <c r="B44" s="41"/>
      <c r="E44" s="10"/>
      <c r="F44" s="88"/>
    </row>
    <row r="45" spans="1:8" outlineLevel="1" x14ac:dyDescent="0.2">
      <c r="A45" s="34" t="s">
        <v>6</v>
      </c>
      <c r="B45" s="35"/>
      <c r="E45" s="10"/>
    </row>
    <row r="46" spans="1:8" outlineLevel="1" x14ac:dyDescent="0.2">
      <c r="A46" s="36" t="s">
        <v>7</v>
      </c>
      <c r="B46" s="37"/>
      <c r="E46" s="10"/>
      <c r="F46" s="88"/>
    </row>
    <row r="47" spans="1:8" outlineLevel="1" x14ac:dyDescent="0.2">
      <c r="A47" s="36" t="s">
        <v>8</v>
      </c>
      <c r="B47" s="37"/>
      <c r="E47" s="10"/>
      <c r="F47" s="88"/>
    </row>
    <row r="48" spans="1:8" outlineLevel="1" x14ac:dyDescent="0.2">
      <c r="A48" s="36" t="s">
        <v>9</v>
      </c>
      <c r="B48" s="37"/>
      <c r="E48" s="10"/>
      <c r="F48" s="89"/>
    </row>
    <row r="49" spans="1:8" outlineLevel="1" x14ac:dyDescent="0.2">
      <c r="A49" s="53" t="s">
        <v>10</v>
      </c>
      <c r="B49" s="37"/>
      <c r="E49" s="10"/>
      <c r="F49" s="89"/>
    </row>
    <row r="50" spans="1:8" outlineLevel="1" x14ac:dyDescent="0.2">
      <c r="A50" s="54" t="s">
        <v>11</v>
      </c>
      <c r="B50" s="37"/>
      <c r="E50" s="10"/>
      <c r="F50" s="92"/>
    </row>
    <row r="51" spans="1:8" ht="16" outlineLevel="1" thickBot="1" x14ac:dyDescent="0.25">
      <c r="A51" s="36" t="s">
        <v>35</v>
      </c>
      <c r="B51" s="120"/>
      <c r="E51" s="10"/>
      <c r="F51" s="10"/>
    </row>
    <row r="52" spans="1:8" ht="16" outlineLevel="1" thickBot="1" x14ac:dyDescent="0.25">
      <c r="A52" s="55" t="s">
        <v>89</v>
      </c>
      <c r="B52" s="67"/>
      <c r="E52" s="10"/>
      <c r="F52" s="121">
        <f>B52</f>
        <v>0</v>
      </c>
      <c r="G52" s="122">
        <f>F52*0.8</f>
        <v>0</v>
      </c>
      <c r="H52" s="123">
        <f>F52*0.2</f>
        <v>0</v>
      </c>
    </row>
    <row r="53" spans="1:8" ht="16" outlineLevel="1" thickBot="1" x14ac:dyDescent="0.25">
      <c r="A53" s="14"/>
      <c r="B53" s="41"/>
      <c r="E53" s="10"/>
      <c r="F53" s="88"/>
    </row>
    <row r="54" spans="1:8" outlineLevel="1" x14ac:dyDescent="0.2">
      <c r="A54" s="34" t="s">
        <v>6</v>
      </c>
      <c r="B54" s="35"/>
      <c r="E54" s="10"/>
    </row>
    <row r="55" spans="1:8" outlineLevel="1" x14ac:dyDescent="0.2">
      <c r="A55" s="36" t="s">
        <v>7</v>
      </c>
      <c r="B55" s="37"/>
      <c r="E55" s="10"/>
      <c r="F55" s="88"/>
    </row>
    <row r="56" spans="1:8" outlineLevel="1" x14ac:dyDescent="0.2">
      <c r="A56" s="36" t="s">
        <v>8</v>
      </c>
      <c r="B56" s="37"/>
      <c r="E56" s="10"/>
      <c r="F56" s="88"/>
    </row>
    <row r="57" spans="1:8" outlineLevel="1" x14ac:dyDescent="0.2">
      <c r="A57" s="36" t="s">
        <v>9</v>
      </c>
      <c r="B57" s="37"/>
      <c r="E57" s="10"/>
      <c r="F57" s="89"/>
    </row>
    <row r="58" spans="1:8" outlineLevel="1" x14ac:dyDescent="0.2">
      <c r="A58" s="53" t="s">
        <v>10</v>
      </c>
      <c r="B58" s="37"/>
      <c r="E58" s="10"/>
      <c r="F58" s="89"/>
    </row>
    <row r="59" spans="1:8" outlineLevel="1" x14ac:dyDescent="0.2">
      <c r="A59" s="54" t="s">
        <v>11</v>
      </c>
      <c r="B59" s="37"/>
      <c r="E59" s="10"/>
      <c r="F59" s="92"/>
    </row>
    <row r="60" spans="1:8" ht="16" outlineLevel="1" thickBot="1" x14ac:dyDescent="0.25">
      <c r="A60" s="36" t="s">
        <v>35</v>
      </c>
      <c r="B60" s="120"/>
      <c r="E60" s="10"/>
      <c r="F60" s="10"/>
    </row>
    <row r="61" spans="1:8" ht="16" outlineLevel="1" thickBot="1" x14ac:dyDescent="0.25">
      <c r="A61" s="55" t="s">
        <v>89</v>
      </c>
      <c r="B61" s="67"/>
      <c r="E61" s="10"/>
      <c r="F61" s="121">
        <f>B61</f>
        <v>0</v>
      </c>
      <c r="G61" s="122">
        <f>F61*0.8</f>
        <v>0</v>
      </c>
      <c r="H61" s="123">
        <f>F61*0.2</f>
        <v>0</v>
      </c>
    </row>
    <row r="62" spans="1:8" x14ac:dyDescent="0.2">
      <c r="A62" s="38"/>
      <c r="B62" s="39"/>
      <c r="E62" s="10"/>
      <c r="F62" s="88"/>
    </row>
    <row r="63" spans="1:8" ht="21" customHeight="1" x14ac:dyDescent="0.25">
      <c r="A63" s="56" t="s">
        <v>31</v>
      </c>
      <c r="B63" s="57"/>
      <c r="E63" s="10"/>
      <c r="F63" s="88"/>
    </row>
    <row r="64" spans="1:8" ht="16" thickBot="1" x14ac:dyDescent="0.25">
      <c r="A64" s="58" t="s">
        <v>74</v>
      </c>
      <c r="B64" s="59"/>
      <c r="E64" s="10"/>
      <c r="F64" s="88"/>
    </row>
    <row r="65" spans="1:8" outlineLevel="1" x14ac:dyDescent="0.2">
      <c r="A65" s="34" t="s">
        <v>6</v>
      </c>
      <c r="B65" s="35"/>
      <c r="E65" s="10"/>
    </row>
    <row r="66" spans="1:8" outlineLevel="1" x14ac:dyDescent="0.2">
      <c r="A66" s="36" t="s">
        <v>7</v>
      </c>
      <c r="B66" s="37"/>
      <c r="E66" s="10"/>
      <c r="F66" s="88"/>
    </row>
    <row r="67" spans="1:8" outlineLevel="1" x14ac:dyDescent="0.2">
      <c r="A67" s="36" t="s">
        <v>8</v>
      </c>
      <c r="B67" s="37"/>
      <c r="E67" s="10"/>
      <c r="F67" s="88"/>
    </row>
    <row r="68" spans="1:8" outlineLevel="1" x14ac:dyDescent="0.2">
      <c r="A68" s="36" t="s">
        <v>9</v>
      </c>
      <c r="B68" s="37"/>
      <c r="E68" s="10"/>
      <c r="F68" s="89"/>
    </row>
    <row r="69" spans="1:8" outlineLevel="1" x14ac:dyDescent="0.2">
      <c r="A69" s="53" t="s">
        <v>10</v>
      </c>
      <c r="B69" s="37"/>
      <c r="E69" s="10"/>
      <c r="F69" s="89"/>
    </row>
    <row r="70" spans="1:8" outlineLevel="1" x14ac:dyDescent="0.2">
      <c r="A70" s="54" t="s">
        <v>11</v>
      </c>
      <c r="B70" s="37"/>
      <c r="E70" s="10"/>
      <c r="F70" s="92"/>
    </row>
    <row r="71" spans="1:8" ht="16" outlineLevel="1" thickBot="1" x14ac:dyDescent="0.25">
      <c r="A71" s="36" t="s">
        <v>35</v>
      </c>
      <c r="B71" s="120"/>
      <c r="E71" s="10"/>
      <c r="F71" s="10"/>
    </row>
    <row r="72" spans="1:8" ht="16" outlineLevel="1" thickBot="1" x14ac:dyDescent="0.25">
      <c r="A72" s="55" t="s">
        <v>89</v>
      </c>
      <c r="B72" s="67"/>
      <c r="E72" s="10"/>
      <c r="F72" s="121">
        <f>B72</f>
        <v>0</v>
      </c>
      <c r="G72" s="122">
        <f>F72*0.8</f>
        <v>0</v>
      </c>
      <c r="H72" s="123">
        <f>F72*0.2</f>
        <v>0</v>
      </c>
    </row>
    <row r="73" spans="1:8" ht="16" outlineLevel="1" thickBot="1" x14ac:dyDescent="0.25">
      <c r="A73" s="14"/>
      <c r="B73" s="41"/>
      <c r="E73" s="10"/>
      <c r="F73" s="88"/>
    </row>
    <row r="74" spans="1:8" outlineLevel="1" x14ac:dyDescent="0.2">
      <c r="A74" s="34" t="s">
        <v>6</v>
      </c>
      <c r="B74" s="35"/>
      <c r="E74" s="10"/>
    </row>
    <row r="75" spans="1:8" outlineLevel="1" x14ac:dyDescent="0.2">
      <c r="A75" s="36" t="s">
        <v>7</v>
      </c>
      <c r="B75" s="37"/>
      <c r="E75" s="10"/>
      <c r="F75" s="88"/>
    </row>
    <row r="76" spans="1:8" outlineLevel="1" x14ac:dyDescent="0.2">
      <c r="A76" s="36" t="s">
        <v>8</v>
      </c>
      <c r="B76" s="37"/>
      <c r="E76" s="10"/>
      <c r="F76" s="88"/>
    </row>
    <row r="77" spans="1:8" outlineLevel="1" x14ac:dyDescent="0.2">
      <c r="A77" s="36" t="s">
        <v>9</v>
      </c>
      <c r="B77" s="37"/>
      <c r="E77" s="10"/>
      <c r="F77" s="89"/>
    </row>
    <row r="78" spans="1:8" outlineLevel="1" x14ac:dyDescent="0.2">
      <c r="A78" s="53" t="s">
        <v>10</v>
      </c>
      <c r="B78" s="37"/>
      <c r="E78" s="10"/>
      <c r="F78" s="10"/>
    </row>
    <row r="79" spans="1:8" outlineLevel="1" x14ac:dyDescent="0.2">
      <c r="A79" s="54" t="s">
        <v>11</v>
      </c>
      <c r="B79" s="37"/>
      <c r="E79" s="10"/>
    </row>
    <row r="80" spans="1:8" ht="16" outlineLevel="1" thickBot="1" x14ac:dyDescent="0.25">
      <c r="A80" s="36" t="s">
        <v>35</v>
      </c>
      <c r="B80" s="120"/>
      <c r="E80" s="10"/>
    </row>
    <row r="81" spans="1:8" ht="16" outlineLevel="1" thickBot="1" x14ac:dyDescent="0.25">
      <c r="A81" s="55" t="s">
        <v>89</v>
      </c>
      <c r="B81" s="67"/>
      <c r="E81" s="10"/>
      <c r="F81" s="121">
        <f>B81</f>
        <v>0</v>
      </c>
      <c r="G81" s="122">
        <f>F81*0.8</f>
        <v>0</v>
      </c>
      <c r="H81" s="123">
        <f>F81*0.2</f>
        <v>0</v>
      </c>
    </row>
    <row r="82" spans="1:8" ht="16" thickBot="1" x14ac:dyDescent="0.25">
      <c r="A82" s="38"/>
      <c r="B82" s="39"/>
      <c r="E82" s="10"/>
      <c r="F82" s="89"/>
    </row>
    <row r="83" spans="1:8" ht="16" thickBot="1" x14ac:dyDescent="0.25">
      <c r="A83" s="38"/>
      <c r="B83" s="39"/>
      <c r="E83" s="10"/>
      <c r="F83" s="128" t="s">
        <v>30</v>
      </c>
      <c r="G83" s="129"/>
      <c r="H83" s="130"/>
    </row>
    <row r="84" spans="1:8" ht="16" thickBot="1" x14ac:dyDescent="0.25">
      <c r="A84" s="38"/>
      <c r="B84" s="39"/>
      <c r="E84" s="10"/>
      <c r="F84" s="131">
        <f>SUM(F18,F23,F28,F33,F43,F52,F61,F72,F81)</f>
        <v>0</v>
      </c>
      <c r="G84" s="132">
        <f t="shared" ref="G84:H84" si="0">SUM(G18,G23,G28,G33,G43,G52,G61,G72,G81)</f>
        <v>0</v>
      </c>
      <c r="H84" s="133">
        <f t="shared" si="0"/>
        <v>0</v>
      </c>
    </row>
    <row r="85" spans="1:8" ht="20" thickBot="1" x14ac:dyDescent="0.3">
      <c r="A85" s="11" t="s">
        <v>85</v>
      </c>
      <c r="B85" s="14"/>
      <c r="D85" s="7"/>
      <c r="E85" s="10"/>
      <c r="F85" s="10"/>
    </row>
    <row r="86" spans="1:8" x14ac:dyDescent="0.2">
      <c r="A86" s="126" t="s">
        <v>12</v>
      </c>
      <c r="B86" s="127" t="s">
        <v>13</v>
      </c>
      <c r="D86" s="7"/>
      <c r="E86" s="10"/>
      <c r="F86" s="88"/>
    </row>
    <row r="87" spans="1:8" x14ac:dyDescent="0.2">
      <c r="A87" s="63"/>
      <c r="B87" s="64">
        <v>0</v>
      </c>
      <c r="D87" s="7"/>
      <c r="E87" s="10"/>
      <c r="F87" s="88"/>
    </row>
    <row r="88" spans="1:8" ht="16" thickBot="1" x14ac:dyDescent="0.25">
      <c r="A88" s="65"/>
      <c r="B88" s="64">
        <v>0</v>
      </c>
      <c r="D88" s="7"/>
      <c r="E88" s="10"/>
      <c r="F88" s="88"/>
    </row>
    <row r="89" spans="1:8" ht="16" thickBot="1" x14ac:dyDescent="0.25">
      <c r="A89" s="65"/>
      <c r="B89" s="64">
        <v>0</v>
      </c>
      <c r="D89" s="7"/>
      <c r="E89" s="89"/>
      <c r="F89" s="128" t="s">
        <v>94</v>
      </c>
      <c r="G89" s="129"/>
      <c r="H89" s="130"/>
    </row>
    <row r="90" spans="1:8" ht="16" thickBot="1" x14ac:dyDescent="0.25">
      <c r="A90" s="66"/>
      <c r="B90" s="67">
        <v>0</v>
      </c>
      <c r="D90" s="7"/>
      <c r="E90" s="89"/>
      <c r="F90" s="131">
        <f>SUM(B87:B90)</f>
        <v>0</v>
      </c>
      <c r="G90" s="132">
        <f>F90*0.8</f>
        <v>0</v>
      </c>
      <c r="H90" s="133">
        <f>F90*0.2</f>
        <v>0</v>
      </c>
    </row>
    <row r="91" spans="1:8" x14ac:dyDescent="0.2">
      <c r="A91" s="14"/>
      <c r="B91" s="14"/>
      <c r="D91" s="7"/>
      <c r="E91" s="89"/>
      <c r="F91" s="88"/>
    </row>
    <row r="92" spans="1:8" ht="20" thickBot="1" x14ac:dyDescent="0.3">
      <c r="A92" s="11" t="s">
        <v>33</v>
      </c>
      <c r="B92" s="14"/>
      <c r="D92" s="7"/>
      <c r="E92" s="10"/>
      <c r="F92" s="10"/>
    </row>
    <row r="93" spans="1:8" x14ac:dyDescent="0.2">
      <c r="A93" s="126" t="s">
        <v>12</v>
      </c>
      <c r="B93" s="127" t="s">
        <v>13</v>
      </c>
      <c r="D93" s="7"/>
      <c r="E93" s="10"/>
      <c r="F93" s="88"/>
    </row>
    <row r="94" spans="1:8" x14ac:dyDescent="0.2">
      <c r="A94" s="63"/>
      <c r="B94" s="64">
        <v>0</v>
      </c>
      <c r="D94" s="7"/>
      <c r="E94" s="10"/>
      <c r="F94" s="88"/>
    </row>
    <row r="95" spans="1:8" ht="16" thickBot="1" x14ac:dyDescent="0.25">
      <c r="A95" s="65"/>
      <c r="B95" s="64">
        <v>0</v>
      </c>
      <c r="D95" s="7"/>
      <c r="E95" s="10"/>
      <c r="F95" s="88"/>
    </row>
    <row r="96" spans="1:8" ht="16" thickBot="1" x14ac:dyDescent="0.25">
      <c r="A96" s="65"/>
      <c r="B96" s="64">
        <v>0</v>
      </c>
      <c r="D96" s="7"/>
      <c r="E96" s="89"/>
      <c r="F96" s="128" t="s">
        <v>95</v>
      </c>
      <c r="G96" s="129"/>
      <c r="H96" s="130"/>
    </row>
    <row r="97" spans="1:8" ht="16" thickBot="1" x14ac:dyDescent="0.25">
      <c r="A97" s="66"/>
      <c r="B97" s="67">
        <v>0</v>
      </c>
      <c r="D97" s="7"/>
      <c r="E97" s="89"/>
      <c r="F97" s="131">
        <f>SUM(B94:B97)</f>
        <v>0</v>
      </c>
      <c r="G97" s="132">
        <f>F97*0.8</f>
        <v>0</v>
      </c>
      <c r="H97" s="133">
        <f>F97*0.2</f>
        <v>0</v>
      </c>
    </row>
    <row r="98" spans="1:8" x14ac:dyDescent="0.2">
      <c r="A98" s="14"/>
      <c r="B98" s="14"/>
      <c r="D98" s="7"/>
      <c r="E98" s="89"/>
      <c r="F98" s="88"/>
    </row>
    <row r="99" spans="1:8" ht="20" thickBot="1" x14ac:dyDescent="0.3">
      <c r="A99" s="11" t="s">
        <v>14</v>
      </c>
      <c r="B99" s="14"/>
      <c r="D99" s="7"/>
      <c r="E99" s="89"/>
      <c r="F99" s="88"/>
    </row>
    <row r="100" spans="1:8" x14ac:dyDescent="0.2">
      <c r="A100" s="126" t="s">
        <v>12</v>
      </c>
      <c r="B100" s="127" t="s">
        <v>13</v>
      </c>
      <c r="D100" s="7"/>
      <c r="E100" s="89"/>
      <c r="F100" s="88"/>
    </row>
    <row r="101" spans="1:8" x14ac:dyDescent="0.2">
      <c r="A101" s="63"/>
      <c r="B101" s="64">
        <v>0</v>
      </c>
      <c r="D101" s="7"/>
      <c r="E101" s="89"/>
      <c r="F101" s="88"/>
    </row>
    <row r="102" spans="1:8" ht="16" thickBot="1" x14ac:dyDescent="0.25">
      <c r="A102" s="65"/>
      <c r="B102" s="64">
        <v>0</v>
      </c>
      <c r="D102" s="7"/>
      <c r="E102" s="89"/>
      <c r="F102" s="88"/>
    </row>
    <row r="103" spans="1:8" ht="16" thickBot="1" x14ac:dyDescent="0.25">
      <c r="A103" s="65"/>
      <c r="B103" s="64">
        <v>0</v>
      </c>
      <c r="D103" s="7"/>
      <c r="E103" s="89"/>
      <c r="F103" s="128" t="s">
        <v>96</v>
      </c>
      <c r="G103" s="129"/>
      <c r="H103" s="130"/>
    </row>
    <row r="104" spans="1:8" ht="16" thickBot="1" x14ac:dyDescent="0.25">
      <c r="A104" s="66"/>
      <c r="B104" s="67">
        <v>0</v>
      </c>
      <c r="D104" s="7"/>
      <c r="E104" s="89"/>
      <c r="F104" s="131">
        <f>SUM(B101:B104)</f>
        <v>0</v>
      </c>
      <c r="G104" s="132">
        <f>F104*0.8</f>
        <v>0</v>
      </c>
      <c r="H104" s="133">
        <f>F104*0.2</f>
        <v>0</v>
      </c>
    </row>
    <row r="105" spans="1:8" x14ac:dyDescent="0.2">
      <c r="A105" s="14"/>
      <c r="B105" s="14"/>
      <c r="C105" s="14"/>
      <c r="D105" s="7"/>
      <c r="E105" s="10"/>
      <c r="F105" s="38"/>
    </row>
    <row r="106" spans="1:8" ht="20" thickBot="1" x14ac:dyDescent="0.3">
      <c r="A106" s="79" t="s">
        <v>32</v>
      </c>
      <c r="D106" s="7"/>
      <c r="E106" s="10"/>
      <c r="F106" s="10"/>
    </row>
    <row r="107" spans="1:8" x14ac:dyDescent="0.2">
      <c r="A107" s="126" t="s">
        <v>15</v>
      </c>
      <c r="B107" s="127" t="s">
        <v>13</v>
      </c>
      <c r="C107" s="60"/>
      <c r="D107" s="7"/>
      <c r="E107" s="10"/>
      <c r="F107" s="60"/>
    </row>
    <row r="108" spans="1:8" x14ac:dyDescent="0.2">
      <c r="A108" s="63"/>
      <c r="B108" s="80">
        <v>0</v>
      </c>
      <c r="C108" s="60"/>
      <c r="D108" s="7"/>
      <c r="E108" s="10"/>
      <c r="F108" s="60"/>
    </row>
    <row r="109" spans="1:8" ht="16" thickBot="1" x14ac:dyDescent="0.25">
      <c r="A109" s="65"/>
      <c r="B109" s="64">
        <v>0</v>
      </c>
      <c r="C109" s="60"/>
      <c r="D109" s="7"/>
      <c r="E109" s="10"/>
      <c r="F109" s="60"/>
    </row>
    <row r="110" spans="1:8" ht="16" thickBot="1" x14ac:dyDescent="0.25">
      <c r="A110" s="65"/>
      <c r="B110" s="64">
        <v>0</v>
      </c>
      <c r="D110" s="7"/>
      <c r="E110" s="10"/>
      <c r="F110" s="128" t="s">
        <v>97</v>
      </c>
      <c r="G110" s="129"/>
      <c r="H110" s="130"/>
    </row>
    <row r="111" spans="1:8" ht="16" thickBot="1" x14ac:dyDescent="0.25">
      <c r="A111" s="66"/>
      <c r="B111" s="67">
        <v>0</v>
      </c>
      <c r="D111" s="7"/>
      <c r="E111" s="10"/>
      <c r="F111" s="131">
        <f>SUM(B108:B111)</f>
        <v>0</v>
      </c>
      <c r="G111" s="132">
        <f>F111*0.8</f>
        <v>0</v>
      </c>
      <c r="H111" s="133">
        <f>F111*0.2</f>
        <v>0</v>
      </c>
    </row>
    <row r="112" spans="1:8" ht="16" thickBot="1" x14ac:dyDescent="0.25">
      <c r="D112" s="81"/>
      <c r="E112" s="10"/>
      <c r="F112" s="10"/>
    </row>
    <row r="113" spans="1:15" ht="20" thickBot="1" x14ac:dyDescent="0.3">
      <c r="A113" s="11" t="s">
        <v>93</v>
      </c>
      <c r="B113" s="60"/>
      <c r="C113" s="60"/>
      <c r="D113" s="60"/>
      <c r="E113" s="10"/>
      <c r="F113" s="128" t="s">
        <v>99</v>
      </c>
      <c r="G113" s="129"/>
      <c r="H113" s="130"/>
    </row>
    <row r="114" spans="1:15" x14ac:dyDescent="0.2">
      <c r="A114" s="109" t="s">
        <v>82</v>
      </c>
      <c r="B114" s="124" t="s">
        <v>15</v>
      </c>
      <c r="C114" s="124" t="s">
        <v>42</v>
      </c>
      <c r="D114" s="125" t="s">
        <v>45</v>
      </c>
      <c r="E114" s="118" t="s">
        <v>44</v>
      </c>
      <c r="F114" s="93" t="s">
        <v>43</v>
      </c>
      <c r="O114" s="1"/>
    </row>
    <row r="115" spans="1:15" x14ac:dyDescent="0.2">
      <c r="A115" s="63"/>
      <c r="B115" s="71"/>
      <c r="C115" s="71"/>
      <c r="D115" s="72"/>
      <c r="E115" s="94">
        <v>0</v>
      </c>
      <c r="F115" s="95">
        <f>D115*E115</f>
        <v>0</v>
      </c>
      <c r="O115" s="1"/>
    </row>
    <row r="116" spans="1:15" x14ac:dyDescent="0.2">
      <c r="A116" s="63"/>
      <c r="B116" s="71"/>
      <c r="C116" s="71"/>
      <c r="D116" s="72"/>
      <c r="E116" s="94">
        <v>0</v>
      </c>
      <c r="F116" s="95">
        <f t="shared" ref="F116:F120" si="1">C116*E116</f>
        <v>0</v>
      </c>
      <c r="O116" s="1"/>
    </row>
    <row r="117" spans="1:15" x14ac:dyDescent="0.2">
      <c r="A117" s="63"/>
      <c r="B117" s="71"/>
      <c r="C117" s="71"/>
      <c r="D117" s="72"/>
      <c r="E117" s="94">
        <v>0</v>
      </c>
      <c r="F117" s="95">
        <f t="shared" si="1"/>
        <v>0</v>
      </c>
      <c r="O117" s="1"/>
    </row>
    <row r="118" spans="1:15" x14ac:dyDescent="0.2">
      <c r="A118" s="63"/>
      <c r="B118" s="71"/>
      <c r="C118" s="71"/>
      <c r="D118" s="72"/>
      <c r="E118" s="94">
        <v>0</v>
      </c>
      <c r="F118" s="95">
        <f t="shared" si="1"/>
        <v>0</v>
      </c>
      <c r="O118" s="1"/>
    </row>
    <row r="119" spans="1:15" x14ac:dyDescent="0.2">
      <c r="A119" s="63"/>
      <c r="B119" s="71"/>
      <c r="C119" s="71"/>
      <c r="D119" s="72"/>
      <c r="E119" s="94">
        <v>0</v>
      </c>
      <c r="F119" s="95">
        <f t="shared" si="1"/>
        <v>0</v>
      </c>
      <c r="O119" s="1"/>
    </row>
    <row r="120" spans="1:15" ht="16" thickBot="1" x14ac:dyDescent="0.25">
      <c r="A120" s="73"/>
      <c r="B120" s="74"/>
      <c r="C120" s="74"/>
      <c r="D120" s="75"/>
      <c r="E120" s="97">
        <v>0</v>
      </c>
      <c r="F120" s="98">
        <f t="shared" si="1"/>
        <v>0</v>
      </c>
      <c r="O120" s="1"/>
    </row>
    <row r="121" spans="1:15" ht="16" thickBot="1" x14ac:dyDescent="0.25">
      <c r="A121" s="39"/>
      <c r="B121" s="60"/>
      <c r="C121" s="60"/>
      <c r="D121" s="60"/>
      <c r="E121" s="99" t="s">
        <v>98</v>
      </c>
      <c r="F121" s="131">
        <f>SUM(F115:F120)</f>
        <v>0</v>
      </c>
      <c r="G121" s="132">
        <f>F121</f>
        <v>0</v>
      </c>
      <c r="H121" s="133">
        <v>0</v>
      </c>
      <c r="O121" s="1"/>
    </row>
    <row r="122" spans="1:15" ht="16" thickBot="1" x14ac:dyDescent="0.25">
      <c r="A122" s="39"/>
      <c r="B122" s="60"/>
      <c r="C122" s="60"/>
      <c r="D122" s="60"/>
      <c r="E122" s="60"/>
      <c r="F122" s="100"/>
      <c r="O122" s="1"/>
    </row>
    <row r="123" spans="1:15" ht="20" thickBot="1" x14ac:dyDescent="0.3">
      <c r="A123" s="11" t="s">
        <v>86</v>
      </c>
      <c r="B123" s="60"/>
      <c r="C123" s="60"/>
      <c r="D123" s="60"/>
      <c r="E123" s="60"/>
      <c r="F123" s="128" t="s">
        <v>100</v>
      </c>
      <c r="G123" s="129"/>
      <c r="H123" s="130"/>
      <c r="O123" s="1"/>
    </row>
    <row r="124" spans="1:15" x14ac:dyDescent="0.2">
      <c r="A124" s="109" t="s">
        <v>88</v>
      </c>
      <c r="B124" s="124" t="s">
        <v>15</v>
      </c>
      <c r="C124" s="124" t="s">
        <v>42</v>
      </c>
      <c r="D124" s="125" t="s">
        <v>45</v>
      </c>
      <c r="E124" s="118" t="s">
        <v>51</v>
      </c>
      <c r="F124" s="93" t="s">
        <v>52</v>
      </c>
      <c r="O124" s="1"/>
    </row>
    <row r="125" spans="1:15" x14ac:dyDescent="0.2">
      <c r="A125" s="63"/>
      <c r="B125" s="71"/>
      <c r="C125" s="71"/>
      <c r="D125" s="72"/>
      <c r="E125" s="94">
        <v>0</v>
      </c>
      <c r="F125" s="95">
        <f>D125*E125</f>
        <v>0</v>
      </c>
      <c r="O125" s="1"/>
    </row>
    <row r="126" spans="1:15" x14ac:dyDescent="0.2">
      <c r="A126" s="63"/>
      <c r="B126" s="71"/>
      <c r="C126" s="71"/>
      <c r="D126" s="72"/>
      <c r="E126" s="94">
        <v>0</v>
      </c>
      <c r="F126" s="95">
        <f t="shared" ref="F126:F130" si="2">C126*E126</f>
        <v>0</v>
      </c>
      <c r="O126" s="1"/>
    </row>
    <row r="127" spans="1:15" x14ac:dyDescent="0.2">
      <c r="A127" s="63"/>
      <c r="B127" s="71"/>
      <c r="C127" s="71"/>
      <c r="D127" s="72"/>
      <c r="E127" s="94">
        <v>0</v>
      </c>
      <c r="F127" s="95">
        <f t="shared" si="2"/>
        <v>0</v>
      </c>
      <c r="O127" s="1"/>
    </row>
    <row r="128" spans="1:15" x14ac:dyDescent="0.2">
      <c r="A128" s="63"/>
      <c r="B128" s="71"/>
      <c r="C128" s="71"/>
      <c r="D128" s="72"/>
      <c r="E128" s="94">
        <v>0</v>
      </c>
      <c r="F128" s="95">
        <f t="shared" si="2"/>
        <v>0</v>
      </c>
      <c r="O128" s="1"/>
    </row>
    <row r="129" spans="1:15" x14ac:dyDescent="0.2">
      <c r="A129" s="63"/>
      <c r="B129" s="71"/>
      <c r="C129" s="71"/>
      <c r="D129" s="72"/>
      <c r="E129" s="94">
        <v>0</v>
      </c>
      <c r="F129" s="95">
        <f t="shared" si="2"/>
        <v>0</v>
      </c>
      <c r="O129" s="1"/>
    </row>
    <row r="130" spans="1:15" ht="16" thickBot="1" x14ac:dyDescent="0.25">
      <c r="A130" s="73"/>
      <c r="B130" s="74"/>
      <c r="C130" s="74"/>
      <c r="D130" s="75"/>
      <c r="E130" s="97">
        <v>0</v>
      </c>
      <c r="F130" s="98">
        <f t="shared" si="2"/>
        <v>0</v>
      </c>
      <c r="O130" s="1"/>
    </row>
    <row r="131" spans="1:15" ht="16" thickBot="1" x14ac:dyDescent="0.25">
      <c r="A131" s="39"/>
      <c r="B131" s="60"/>
      <c r="C131" s="60"/>
      <c r="D131" s="7"/>
      <c r="E131" s="99" t="s">
        <v>83</v>
      </c>
      <c r="F131" s="131">
        <f>SUM(F125:F130)</f>
        <v>0</v>
      </c>
      <c r="G131" s="132">
        <f>F131*0.8</f>
        <v>0</v>
      </c>
      <c r="H131" s="133">
        <f>F131*0.2</f>
        <v>0</v>
      </c>
    </row>
    <row r="132" spans="1:15" x14ac:dyDescent="0.2">
      <c r="A132" s="82"/>
      <c r="D132" s="81"/>
      <c r="E132" s="10"/>
      <c r="F132" s="10"/>
    </row>
    <row r="133" spans="1:15" x14ac:dyDescent="0.2">
      <c r="D133" s="81"/>
      <c r="E133" s="10"/>
      <c r="F133" s="10"/>
    </row>
    <row r="134" spans="1:15" ht="20" thickBot="1" x14ac:dyDescent="0.3">
      <c r="D134" s="81"/>
      <c r="E134" s="10"/>
      <c r="F134" s="116" t="s">
        <v>83</v>
      </c>
      <c r="G134" s="116" t="s">
        <v>90</v>
      </c>
      <c r="H134" s="116" t="s">
        <v>91</v>
      </c>
    </row>
    <row r="135" spans="1:15" ht="20" thickBot="1" x14ac:dyDescent="0.3">
      <c r="A135" s="136" t="str">
        <f>"Total Project Cost (@ "&amp;B7&amp;") £"</f>
        <v>Total Project Cost (@ ) £</v>
      </c>
      <c r="B135" s="129"/>
      <c r="C135" s="129"/>
      <c r="D135" s="129"/>
      <c r="E135" s="137"/>
      <c r="F135" s="134">
        <f>F84+F90+F97+F104+F111+F121+F131</f>
        <v>0</v>
      </c>
      <c r="G135" s="134">
        <f>G84+G90+G97+G104+G111+G121+G131</f>
        <v>0</v>
      </c>
      <c r="H135" s="135">
        <f>H84+H90+H97+H104+H111+H121+H131</f>
        <v>0</v>
      </c>
    </row>
    <row r="136" spans="1:15" x14ac:dyDescent="0.2">
      <c r="E136" s="119"/>
    </row>
    <row r="137" spans="1:15" ht="57" x14ac:dyDescent="0.2">
      <c r="A137" s="138" t="s">
        <v>87</v>
      </c>
      <c r="E137" s="50"/>
    </row>
  </sheetData>
  <mergeCells count="1">
    <mergeCell ref="A1:H2"/>
  </mergeCells>
  <hyperlinks>
    <hyperlink ref="A65:B65" r:id="rId1" display="Advice regarding technical support requirements can be provided by Technical Service Managers ( or equivalent Equipment Contacts)" xr:uid="{00631089-30AC-4E19-B271-2DE033061D34}"/>
  </hyperlinks>
  <pageMargins left="0.70866141732283472" right="0.31496062992125984" top="0.47244094488188981" bottom="0.27559055118110237" header="0.31496062992125984" footer="0.19685039370078741"/>
  <pageSetup paperSize="9" scale="55"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xr:uid="{C6AF2D3C-A158-4B63-9647-519E83A994F8}">
          <x14:formula1>
            <xm:f>'Dropdown List'!$A$18:$A$20</xm:f>
          </x14:formula1>
          <xm:sqref>B9</xm:sqref>
        </x14:dataValidation>
        <x14:dataValidation type="list" allowBlank="1" showInputMessage="1" showErrorMessage="1" xr:uid="{C00E4409-6DD8-4AC2-854F-83DA5B4CBA8A}">
          <x14:formula1>
            <xm:f>'Dropdown List'!$A$11:$A$14</xm:f>
          </x14:formula1>
          <xm:sqref>B8</xm:sqref>
        </x14:dataValidation>
        <x14:dataValidation type="list" allowBlank="1" showInputMessage="1" showErrorMessage="1" xr:uid="{FB2E436D-DB92-4877-96BB-1AC77ECF49C4}">
          <x14:formula1>
            <xm:f>'Dropdown List'!$A$39:$A$40</xm:f>
          </x14:formula1>
          <xm:sqref>B47 B38 B76 B67 B56</xm:sqref>
        </x14:dataValidation>
        <x14:dataValidation type="list" allowBlank="1" showInputMessage="1" showErrorMessage="1" xr:uid="{309571C8-FAF3-4560-A9E2-DCCEAB9B3489}">
          <x14:formula1>
            <xm:f>'Dropdown List'!$A$21:$A$37</xm:f>
          </x14:formula1>
          <xm:sqref>B21 B26 B31</xm:sqref>
        </x14:dataValidation>
        <x14:dataValidation type="list" allowBlank="1" showInputMessage="1" showErrorMessage="1" xr:uid="{F488D202-EB48-4ECF-845D-38A3248ECDA0}">
          <x14:formula1>
            <xm:f>'Dropdown List'!$A$5:$A$7</xm:f>
          </x14:formula1>
          <xm:sqref>B37 B46 B55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80472-7A7A-4BAF-8200-A559EB320112}">
  <sheetPr>
    <tabColor rgb="FF00A79D"/>
  </sheetPr>
  <dimension ref="A1:O137"/>
  <sheetViews>
    <sheetView zoomScaleNormal="100" workbookViewId="0">
      <pane xSplit="2" ySplit="13" topLeftCell="C140" activePane="bottomRight" state="frozen"/>
      <selection activeCell="C16" sqref="C16"/>
      <selection pane="topRight" activeCell="C16" sqref="C16"/>
      <selection pane="bottomLeft" activeCell="C16" sqref="C16"/>
      <selection pane="bottomRight" activeCell="B9" sqref="B9"/>
    </sheetView>
  </sheetViews>
  <sheetFormatPr baseColWidth="10" defaultColWidth="9" defaultRowHeight="15" outlineLevelRow="1" outlineLevelCol="1" x14ac:dyDescent="0.2"/>
  <cols>
    <col min="1" max="1" width="51" style="1" customWidth="1"/>
    <col min="2" max="2" width="42.6640625" style="1" customWidth="1"/>
    <col min="3" max="3" width="31.5" style="1" customWidth="1" outlineLevel="1"/>
    <col min="4" max="4" width="37.1640625" style="1" customWidth="1" outlineLevel="1"/>
    <col min="5" max="5" width="44.5" style="1" bestFit="1" customWidth="1" outlineLevel="1"/>
    <col min="6" max="8" width="36.5" style="1" customWidth="1"/>
    <col min="9" max="14" width="9" style="1"/>
    <col min="15" max="16384" width="9" style="7"/>
  </cols>
  <sheetData>
    <row r="1" spans="1:8" ht="15" customHeight="1" x14ac:dyDescent="0.2">
      <c r="A1" s="163" t="str">
        <f>"Henry Royce "&amp;'Project Total'!B2&amp;" - Research Organisation Partner Costings document (3)"</f>
        <v>Henry Royce MCAP (Materials Challenge Accelerator Programme) - Research Organisation Partner Costings document (3)</v>
      </c>
      <c r="B1" s="164"/>
      <c r="C1" s="164"/>
      <c r="D1" s="164"/>
      <c r="E1" s="164"/>
      <c r="F1" s="164"/>
      <c r="G1" s="164"/>
      <c r="H1" s="164"/>
    </row>
    <row r="2" spans="1:8" ht="25.5" customHeight="1" thickBot="1" x14ac:dyDescent="0.25">
      <c r="A2" s="165"/>
      <c r="B2" s="166"/>
      <c r="C2" s="166"/>
      <c r="D2" s="166"/>
      <c r="E2" s="166"/>
      <c r="F2" s="166"/>
      <c r="G2" s="166"/>
      <c r="H2" s="166"/>
    </row>
    <row r="3" spans="1:8" ht="24.75" customHeight="1" thickBot="1" x14ac:dyDescent="0.25">
      <c r="E3" s="42"/>
      <c r="F3" s="43"/>
      <c r="G3" s="43"/>
      <c r="H3" s="43"/>
    </row>
    <row r="4" spans="1:8" ht="16" thickBot="1" x14ac:dyDescent="0.25">
      <c r="A4" s="8" t="s">
        <v>1</v>
      </c>
      <c r="B4" s="9" t="s">
        <v>16</v>
      </c>
    </row>
    <row r="5" spans="1:8" x14ac:dyDescent="0.2">
      <c r="A5" s="10"/>
      <c r="B5" s="10"/>
    </row>
    <row r="6" spans="1:8" ht="20" thickBot="1" x14ac:dyDescent="0.3">
      <c r="A6" s="11" t="s">
        <v>0</v>
      </c>
      <c r="B6" s="14"/>
      <c r="F6" s="11" t="s">
        <v>37</v>
      </c>
    </row>
    <row r="7" spans="1:8" ht="16" outlineLevel="1" x14ac:dyDescent="0.2">
      <c r="A7" s="15" t="s">
        <v>120</v>
      </c>
      <c r="B7" s="17"/>
      <c r="F7" s="45" t="s">
        <v>70</v>
      </c>
      <c r="G7" s="45"/>
      <c r="H7" s="45"/>
    </row>
    <row r="8" spans="1:8" ht="14.25" customHeight="1" outlineLevel="1" x14ac:dyDescent="0.2">
      <c r="A8" s="20" t="s">
        <v>37</v>
      </c>
      <c r="B8" s="22"/>
      <c r="C8" s="44"/>
      <c r="F8" s="45" t="s">
        <v>71</v>
      </c>
      <c r="G8" s="45"/>
      <c r="H8" s="45"/>
    </row>
    <row r="9" spans="1:8" ht="29.25" customHeight="1" outlineLevel="1" x14ac:dyDescent="0.2">
      <c r="A9" s="154" t="s">
        <v>121</v>
      </c>
      <c r="B9" s="22"/>
      <c r="C9" s="44"/>
      <c r="F9" s="45" t="s">
        <v>72</v>
      </c>
      <c r="G9" s="45"/>
      <c r="H9" s="45"/>
    </row>
    <row r="10" spans="1:8" ht="15" customHeight="1" outlineLevel="1" x14ac:dyDescent="0.2">
      <c r="A10" s="20" t="s">
        <v>3</v>
      </c>
      <c r="B10" s="24"/>
      <c r="C10" s="46"/>
      <c r="F10" s="45" t="s">
        <v>73</v>
      </c>
      <c r="G10" s="45"/>
      <c r="H10" s="45"/>
    </row>
    <row r="11" spans="1:8" ht="15" customHeight="1" outlineLevel="1" thickBot="1" x14ac:dyDescent="0.25">
      <c r="A11" s="27" t="s">
        <v>18</v>
      </c>
      <c r="B11" s="110"/>
      <c r="C11" s="47"/>
      <c r="D11" s="7"/>
    </row>
    <row r="12" spans="1:8" x14ac:dyDescent="0.2">
      <c r="A12" s="28"/>
      <c r="B12" s="30"/>
      <c r="C12" s="30"/>
      <c r="D12" s="30"/>
    </row>
    <row r="13" spans="1:8" ht="21" customHeight="1" x14ac:dyDescent="0.25">
      <c r="A13" s="31" t="s">
        <v>84</v>
      </c>
      <c r="B13" s="29"/>
      <c r="C13" s="29"/>
      <c r="E13" s="10"/>
      <c r="F13" s="116" t="s">
        <v>83</v>
      </c>
      <c r="G13" s="116" t="s">
        <v>92</v>
      </c>
      <c r="H13" s="116" t="s">
        <v>122</v>
      </c>
    </row>
    <row r="14" spans="1:8" ht="16" thickBot="1" x14ac:dyDescent="0.25">
      <c r="A14" s="32" t="s">
        <v>19</v>
      </c>
      <c r="B14" s="33"/>
      <c r="E14" s="10"/>
      <c r="F14" s="10"/>
    </row>
    <row r="15" spans="1:8" outlineLevel="1" x14ac:dyDescent="0.2">
      <c r="A15" s="34" t="s">
        <v>4</v>
      </c>
      <c r="B15" s="35"/>
      <c r="E15" s="10"/>
    </row>
    <row r="16" spans="1:8" outlineLevel="1" x14ac:dyDescent="0.2">
      <c r="A16" s="36" t="s">
        <v>20</v>
      </c>
      <c r="B16" s="37"/>
      <c r="E16" s="89"/>
      <c r="F16" s="92"/>
    </row>
    <row r="17" spans="1:14" ht="16" outlineLevel="1" thickBot="1" x14ac:dyDescent="0.25">
      <c r="A17" s="36" t="s">
        <v>35</v>
      </c>
      <c r="B17" s="120"/>
      <c r="E17" s="89"/>
      <c r="F17" s="92"/>
    </row>
    <row r="18" spans="1:14" ht="16" outlineLevel="1" thickBot="1" x14ac:dyDescent="0.25">
      <c r="A18" s="55" t="s">
        <v>89</v>
      </c>
      <c r="B18" s="67"/>
      <c r="E18" s="89"/>
      <c r="F18" s="121">
        <f>B18</f>
        <v>0</v>
      </c>
      <c r="G18" s="122">
        <f>F18*0.8</f>
        <v>0</v>
      </c>
      <c r="H18" s="123">
        <f>F18*0.2</f>
        <v>0</v>
      </c>
    </row>
    <row r="19" spans="1:14" ht="16" outlineLevel="1" thickBot="1" x14ac:dyDescent="0.25">
      <c r="A19" s="14"/>
      <c r="B19" s="41"/>
      <c r="E19" s="10"/>
      <c r="F19" s="88"/>
    </row>
    <row r="20" spans="1:14" s="51" customFormat="1" outlineLevel="1" x14ac:dyDescent="0.2">
      <c r="A20" s="34" t="s">
        <v>5</v>
      </c>
      <c r="B20" s="35"/>
      <c r="E20" s="117"/>
      <c r="F20" s="92"/>
      <c r="G20" s="2"/>
      <c r="H20" s="2"/>
      <c r="I20" s="2"/>
      <c r="J20" s="2"/>
      <c r="K20" s="2"/>
      <c r="L20" s="2"/>
      <c r="M20" s="2"/>
      <c r="N20" s="2"/>
    </row>
    <row r="21" spans="1:14" outlineLevel="1" x14ac:dyDescent="0.2">
      <c r="A21" s="36" t="s">
        <v>20</v>
      </c>
      <c r="B21" s="37"/>
      <c r="E21" s="10"/>
      <c r="F21" s="92"/>
    </row>
    <row r="22" spans="1:14" ht="16" outlineLevel="1" thickBot="1" x14ac:dyDescent="0.25">
      <c r="A22" s="36" t="s">
        <v>35</v>
      </c>
      <c r="B22" s="120"/>
      <c r="E22" s="10"/>
      <c r="F22" s="92"/>
    </row>
    <row r="23" spans="1:14" ht="16" outlineLevel="1" thickBot="1" x14ac:dyDescent="0.25">
      <c r="A23" s="55" t="s">
        <v>89</v>
      </c>
      <c r="B23" s="67"/>
      <c r="E23" s="10"/>
      <c r="F23" s="121">
        <f>B23</f>
        <v>0</v>
      </c>
      <c r="G23" s="122">
        <f>F23*0.8</f>
        <v>0</v>
      </c>
      <c r="H23" s="123">
        <f>F23*0.2</f>
        <v>0</v>
      </c>
    </row>
    <row r="24" spans="1:14" ht="16" outlineLevel="1" thickBot="1" x14ac:dyDescent="0.25">
      <c r="A24" s="38"/>
      <c r="B24" s="39"/>
      <c r="E24" s="10"/>
      <c r="F24" s="88"/>
    </row>
    <row r="25" spans="1:14" outlineLevel="1" x14ac:dyDescent="0.2">
      <c r="A25" s="34" t="s">
        <v>5</v>
      </c>
      <c r="B25" s="35"/>
      <c r="E25" s="10"/>
    </row>
    <row r="26" spans="1:14" outlineLevel="1" x14ac:dyDescent="0.2">
      <c r="A26" s="36" t="s">
        <v>20</v>
      </c>
      <c r="B26" s="37"/>
      <c r="E26" s="10"/>
      <c r="F26" s="92"/>
    </row>
    <row r="27" spans="1:14" ht="16" outlineLevel="1" thickBot="1" x14ac:dyDescent="0.25">
      <c r="A27" s="36" t="s">
        <v>35</v>
      </c>
      <c r="B27" s="120"/>
      <c r="E27" s="10"/>
      <c r="F27" s="92"/>
    </row>
    <row r="28" spans="1:14" ht="16" outlineLevel="1" thickBot="1" x14ac:dyDescent="0.25">
      <c r="A28" s="55" t="s">
        <v>89</v>
      </c>
      <c r="B28" s="67"/>
      <c r="E28" s="10"/>
      <c r="F28" s="121">
        <f>B28</f>
        <v>0</v>
      </c>
      <c r="G28" s="122">
        <f>F28*0.8</f>
        <v>0</v>
      </c>
      <c r="H28" s="123">
        <f>F28*0.2</f>
        <v>0</v>
      </c>
    </row>
    <row r="29" spans="1:14" ht="16" outlineLevel="1" thickBot="1" x14ac:dyDescent="0.25">
      <c r="A29" s="38"/>
      <c r="B29" s="39"/>
      <c r="E29" s="10"/>
      <c r="F29" s="88"/>
    </row>
    <row r="30" spans="1:14" outlineLevel="1" x14ac:dyDescent="0.2">
      <c r="A30" s="34" t="s">
        <v>5</v>
      </c>
      <c r="B30" s="35"/>
      <c r="E30" s="10"/>
    </row>
    <row r="31" spans="1:14" outlineLevel="1" x14ac:dyDescent="0.2">
      <c r="A31" s="36" t="s">
        <v>20</v>
      </c>
      <c r="B31" s="37"/>
      <c r="E31" s="10"/>
      <c r="F31" s="92"/>
    </row>
    <row r="32" spans="1:14" ht="16" outlineLevel="1" thickBot="1" x14ac:dyDescent="0.25">
      <c r="A32" s="36" t="s">
        <v>35</v>
      </c>
      <c r="B32" s="120"/>
      <c r="E32" s="10"/>
      <c r="F32" s="92"/>
    </row>
    <row r="33" spans="1:8" ht="16" outlineLevel="1" thickBot="1" x14ac:dyDescent="0.25">
      <c r="A33" s="55" t="s">
        <v>89</v>
      </c>
      <c r="B33" s="67"/>
      <c r="E33" s="10"/>
      <c r="F33" s="121">
        <f>B33</f>
        <v>0</v>
      </c>
      <c r="G33" s="122">
        <f>F33*0.8</f>
        <v>0</v>
      </c>
      <c r="H33" s="123">
        <f>F33*0.2</f>
        <v>0</v>
      </c>
    </row>
    <row r="34" spans="1:8" x14ac:dyDescent="0.2">
      <c r="A34" s="38"/>
      <c r="B34" s="39"/>
      <c r="E34" s="10"/>
      <c r="F34" s="87"/>
    </row>
    <row r="35" spans="1:8" ht="20" thickBot="1" x14ac:dyDescent="0.3">
      <c r="A35" s="40" t="s">
        <v>34</v>
      </c>
      <c r="B35" s="41"/>
      <c r="E35" s="10"/>
      <c r="F35" s="87"/>
    </row>
    <row r="36" spans="1:8" outlineLevel="1" x14ac:dyDescent="0.2">
      <c r="A36" s="34" t="s">
        <v>6</v>
      </c>
      <c r="B36" s="35"/>
      <c r="E36" s="10"/>
    </row>
    <row r="37" spans="1:8" outlineLevel="1" x14ac:dyDescent="0.2">
      <c r="A37" s="36" t="s">
        <v>7</v>
      </c>
      <c r="B37" s="37"/>
      <c r="E37" s="10"/>
      <c r="F37" s="88"/>
    </row>
    <row r="38" spans="1:8" outlineLevel="1" x14ac:dyDescent="0.2">
      <c r="A38" s="36" t="s">
        <v>8</v>
      </c>
      <c r="B38" s="37"/>
      <c r="E38" s="10"/>
      <c r="F38" s="88"/>
    </row>
    <row r="39" spans="1:8" outlineLevel="1" x14ac:dyDescent="0.2">
      <c r="A39" s="36" t="s">
        <v>9</v>
      </c>
      <c r="B39" s="37"/>
      <c r="E39" s="10"/>
      <c r="F39" s="89"/>
    </row>
    <row r="40" spans="1:8" outlineLevel="1" x14ac:dyDescent="0.2">
      <c r="A40" s="53" t="s">
        <v>10</v>
      </c>
      <c r="B40" s="37"/>
      <c r="E40" s="10"/>
      <c r="F40" s="89"/>
    </row>
    <row r="41" spans="1:8" outlineLevel="1" x14ac:dyDescent="0.2">
      <c r="A41" s="54" t="s">
        <v>11</v>
      </c>
      <c r="B41" s="37"/>
      <c r="E41" s="10"/>
      <c r="F41" s="92"/>
    </row>
    <row r="42" spans="1:8" ht="16" outlineLevel="1" thickBot="1" x14ac:dyDescent="0.25">
      <c r="A42" s="36" t="s">
        <v>35</v>
      </c>
      <c r="B42" s="120"/>
      <c r="E42" s="10"/>
      <c r="F42" s="10"/>
    </row>
    <row r="43" spans="1:8" ht="16" outlineLevel="1" thickBot="1" x14ac:dyDescent="0.25">
      <c r="A43" s="55" t="s">
        <v>89</v>
      </c>
      <c r="B43" s="67"/>
      <c r="E43" s="10"/>
      <c r="F43" s="121">
        <f>B43</f>
        <v>0</v>
      </c>
      <c r="G43" s="122">
        <f>F43*0.8</f>
        <v>0</v>
      </c>
      <c r="H43" s="123">
        <f>F43*0.2</f>
        <v>0</v>
      </c>
    </row>
    <row r="44" spans="1:8" ht="16" outlineLevel="1" thickBot="1" x14ac:dyDescent="0.25">
      <c r="A44" s="14"/>
      <c r="B44" s="41"/>
      <c r="E44" s="10"/>
      <c r="F44" s="88"/>
    </row>
    <row r="45" spans="1:8" outlineLevel="1" x14ac:dyDescent="0.2">
      <c r="A45" s="34" t="s">
        <v>6</v>
      </c>
      <c r="B45" s="35"/>
      <c r="E45" s="10"/>
    </row>
    <row r="46" spans="1:8" outlineLevel="1" x14ac:dyDescent="0.2">
      <c r="A46" s="36" t="s">
        <v>7</v>
      </c>
      <c r="B46" s="37"/>
      <c r="E46" s="10"/>
      <c r="F46" s="88"/>
    </row>
    <row r="47" spans="1:8" outlineLevel="1" x14ac:dyDescent="0.2">
      <c r="A47" s="36" t="s">
        <v>8</v>
      </c>
      <c r="B47" s="37"/>
      <c r="E47" s="10"/>
      <c r="F47" s="88"/>
    </row>
    <row r="48" spans="1:8" outlineLevel="1" x14ac:dyDescent="0.2">
      <c r="A48" s="36" t="s">
        <v>9</v>
      </c>
      <c r="B48" s="37"/>
      <c r="E48" s="10"/>
      <c r="F48" s="89"/>
    </row>
    <row r="49" spans="1:8" outlineLevel="1" x14ac:dyDescent="0.2">
      <c r="A49" s="53" t="s">
        <v>10</v>
      </c>
      <c r="B49" s="37"/>
      <c r="E49" s="10"/>
      <c r="F49" s="89"/>
    </row>
    <row r="50" spans="1:8" outlineLevel="1" x14ac:dyDescent="0.2">
      <c r="A50" s="54" t="s">
        <v>11</v>
      </c>
      <c r="B50" s="37"/>
      <c r="E50" s="10"/>
      <c r="F50" s="92"/>
    </row>
    <row r="51" spans="1:8" ht="16" outlineLevel="1" thickBot="1" x14ac:dyDescent="0.25">
      <c r="A51" s="36" t="s">
        <v>35</v>
      </c>
      <c r="B51" s="120"/>
      <c r="E51" s="10"/>
      <c r="F51" s="10"/>
    </row>
    <row r="52" spans="1:8" ht="16" outlineLevel="1" thickBot="1" x14ac:dyDescent="0.25">
      <c r="A52" s="55" t="s">
        <v>89</v>
      </c>
      <c r="B52" s="67"/>
      <c r="E52" s="10"/>
      <c r="F52" s="121">
        <f>B52</f>
        <v>0</v>
      </c>
      <c r="G52" s="122">
        <f>F52*0.8</f>
        <v>0</v>
      </c>
      <c r="H52" s="123">
        <f>F52*0.2</f>
        <v>0</v>
      </c>
    </row>
    <row r="53" spans="1:8" ht="16" outlineLevel="1" thickBot="1" x14ac:dyDescent="0.25">
      <c r="A53" s="14"/>
      <c r="B53" s="41"/>
      <c r="E53" s="10"/>
      <c r="F53" s="88"/>
    </row>
    <row r="54" spans="1:8" outlineLevel="1" x14ac:dyDescent="0.2">
      <c r="A54" s="34" t="s">
        <v>6</v>
      </c>
      <c r="B54" s="35"/>
      <c r="E54" s="10"/>
    </row>
    <row r="55" spans="1:8" outlineLevel="1" x14ac:dyDescent="0.2">
      <c r="A55" s="36" t="s">
        <v>7</v>
      </c>
      <c r="B55" s="37"/>
      <c r="E55" s="10"/>
      <c r="F55" s="88"/>
    </row>
    <row r="56" spans="1:8" outlineLevel="1" x14ac:dyDescent="0.2">
      <c r="A56" s="36" t="s">
        <v>8</v>
      </c>
      <c r="B56" s="37"/>
      <c r="E56" s="10"/>
      <c r="F56" s="88"/>
    </row>
    <row r="57" spans="1:8" outlineLevel="1" x14ac:dyDescent="0.2">
      <c r="A57" s="36" t="s">
        <v>9</v>
      </c>
      <c r="B57" s="37"/>
      <c r="E57" s="10"/>
      <c r="F57" s="89"/>
    </row>
    <row r="58" spans="1:8" outlineLevel="1" x14ac:dyDescent="0.2">
      <c r="A58" s="53" t="s">
        <v>10</v>
      </c>
      <c r="B58" s="37"/>
      <c r="E58" s="10"/>
      <c r="F58" s="89"/>
    </row>
    <row r="59" spans="1:8" outlineLevel="1" x14ac:dyDescent="0.2">
      <c r="A59" s="54" t="s">
        <v>11</v>
      </c>
      <c r="B59" s="37"/>
      <c r="E59" s="10"/>
      <c r="F59" s="92"/>
    </row>
    <row r="60" spans="1:8" ht="16" outlineLevel="1" thickBot="1" x14ac:dyDescent="0.25">
      <c r="A60" s="36" t="s">
        <v>35</v>
      </c>
      <c r="B60" s="120"/>
      <c r="E60" s="10"/>
      <c r="F60" s="10"/>
    </row>
    <row r="61" spans="1:8" ht="16" outlineLevel="1" thickBot="1" x14ac:dyDescent="0.25">
      <c r="A61" s="55" t="s">
        <v>89</v>
      </c>
      <c r="B61" s="67"/>
      <c r="E61" s="10"/>
      <c r="F61" s="121">
        <f>B61</f>
        <v>0</v>
      </c>
      <c r="G61" s="122">
        <f>F61*0.8</f>
        <v>0</v>
      </c>
      <c r="H61" s="123">
        <f>F61*0.2</f>
        <v>0</v>
      </c>
    </row>
    <row r="62" spans="1:8" x14ac:dyDescent="0.2">
      <c r="A62" s="38"/>
      <c r="B62" s="39"/>
      <c r="E62" s="10"/>
      <c r="F62" s="88"/>
    </row>
    <row r="63" spans="1:8" ht="21" customHeight="1" x14ac:dyDescent="0.25">
      <c r="A63" s="56" t="s">
        <v>31</v>
      </c>
      <c r="B63" s="57"/>
      <c r="E63" s="10"/>
      <c r="F63" s="88"/>
    </row>
    <row r="64" spans="1:8" ht="16" thickBot="1" x14ac:dyDescent="0.25">
      <c r="A64" s="58" t="s">
        <v>74</v>
      </c>
      <c r="B64" s="59"/>
      <c r="E64" s="10"/>
      <c r="F64" s="88"/>
    </row>
    <row r="65" spans="1:8" outlineLevel="1" x14ac:dyDescent="0.2">
      <c r="A65" s="34" t="s">
        <v>6</v>
      </c>
      <c r="B65" s="35"/>
      <c r="E65" s="10"/>
    </row>
    <row r="66" spans="1:8" outlineLevel="1" x14ac:dyDescent="0.2">
      <c r="A66" s="36" t="s">
        <v>7</v>
      </c>
      <c r="B66" s="37"/>
      <c r="E66" s="10"/>
      <c r="F66" s="88"/>
    </row>
    <row r="67" spans="1:8" outlineLevel="1" x14ac:dyDescent="0.2">
      <c r="A67" s="36" t="s">
        <v>8</v>
      </c>
      <c r="B67" s="37"/>
      <c r="E67" s="10"/>
      <c r="F67" s="88"/>
    </row>
    <row r="68" spans="1:8" outlineLevel="1" x14ac:dyDescent="0.2">
      <c r="A68" s="36" t="s">
        <v>9</v>
      </c>
      <c r="B68" s="37"/>
      <c r="E68" s="10"/>
      <c r="F68" s="89"/>
    </row>
    <row r="69" spans="1:8" outlineLevel="1" x14ac:dyDescent="0.2">
      <c r="A69" s="53" t="s">
        <v>10</v>
      </c>
      <c r="B69" s="37"/>
      <c r="E69" s="10"/>
      <c r="F69" s="89"/>
    </row>
    <row r="70" spans="1:8" outlineLevel="1" x14ac:dyDescent="0.2">
      <c r="A70" s="54" t="s">
        <v>11</v>
      </c>
      <c r="B70" s="37"/>
      <c r="E70" s="10"/>
      <c r="F70" s="92"/>
    </row>
    <row r="71" spans="1:8" ht="16" outlineLevel="1" thickBot="1" x14ac:dyDescent="0.25">
      <c r="A71" s="36" t="s">
        <v>35</v>
      </c>
      <c r="B71" s="120"/>
      <c r="E71" s="10"/>
      <c r="F71" s="10"/>
    </row>
    <row r="72" spans="1:8" ht="16" outlineLevel="1" thickBot="1" x14ac:dyDescent="0.25">
      <c r="A72" s="55" t="s">
        <v>89</v>
      </c>
      <c r="B72" s="67"/>
      <c r="E72" s="10"/>
      <c r="F72" s="121">
        <f>B72</f>
        <v>0</v>
      </c>
      <c r="G72" s="122">
        <f>F72*0.8</f>
        <v>0</v>
      </c>
      <c r="H72" s="123">
        <f>F72*0.2</f>
        <v>0</v>
      </c>
    </row>
    <row r="73" spans="1:8" ht="16" outlineLevel="1" thickBot="1" x14ac:dyDescent="0.25">
      <c r="A73" s="14"/>
      <c r="B73" s="41"/>
      <c r="E73" s="10"/>
      <c r="F73" s="88"/>
    </row>
    <row r="74" spans="1:8" outlineLevel="1" x14ac:dyDescent="0.2">
      <c r="A74" s="34" t="s">
        <v>6</v>
      </c>
      <c r="B74" s="35"/>
      <c r="E74" s="10"/>
    </row>
    <row r="75" spans="1:8" outlineLevel="1" x14ac:dyDescent="0.2">
      <c r="A75" s="36" t="s">
        <v>7</v>
      </c>
      <c r="B75" s="37"/>
      <c r="E75" s="10"/>
      <c r="F75" s="88"/>
    </row>
    <row r="76" spans="1:8" outlineLevel="1" x14ac:dyDescent="0.2">
      <c r="A76" s="36" t="s">
        <v>8</v>
      </c>
      <c r="B76" s="37"/>
      <c r="E76" s="10"/>
      <c r="F76" s="88"/>
    </row>
    <row r="77" spans="1:8" outlineLevel="1" x14ac:dyDescent="0.2">
      <c r="A77" s="36" t="s">
        <v>9</v>
      </c>
      <c r="B77" s="37"/>
      <c r="E77" s="10"/>
      <c r="F77" s="89"/>
    </row>
    <row r="78" spans="1:8" outlineLevel="1" x14ac:dyDescent="0.2">
      <c r="A78" s="53" t="s">
        <v>10</v>
      </c>
      <c r="B78" s="37"/>
      <c r="E78" s="10"/>
      <c r="F78" s="10"/>
    </row>
    <row r="79" spans="1:8" outlineLevel="1" x14ac:dyDescent="0.2">
      <c r="A79" s="54" t="s">
        <v>11</v>
      </c>
      <c r="B79" s="37"/>
      <c r="E79" s="10"/>
    </row>
    <row r="80" spans="1:8" ht="16" outlineLevel="1" thickBot="1" x14ac:dyDescent="0.25">
      <c r="A80" s="36" t="s">
        <v>35</v>
      </c>
      <c r="B80" s="120"/>
      <c r="E80" s="10"/>
    </row>
    <row r="81" spans="1:8" ht="16" outlineLevel="1" thickBot="1" x14ac:dyDescent="0.25">
      <c r="A81" s="55" t="s">
        <v>89</v>
      </c>
      <c r="B81" s="67"/>
      <c r="E81" s="10"/>
      <c r="F81" s="121">
        <f>B81</f>
        <v>0</v>
      </c>
      <c r="G81" s="122">
        <f>F81*0.8</f>
        <v>0</v>
      </c>
      <c r="H81" s="123">
        <f>F81*0.2</f>
        <v>0</v>
      </c>
    </row>
    <row r="82" spans="1:8" ht="16" thickBot="1" x14ac:dyDescent="0.25">
      <c r="A82" s="38"/>
      <c r="B82" s="39"/>
      <c r="E82" s="10"/>
      <c r="F82" s="89"/>
    </row>
    <row r="83" spans="1:8" ht="16" thickBot="1" x14ac:dyDescent="0.25">
      <c r="A83" s="38"/>
      <c r="B83" s="39"/>
      <c r="E83" s="10"/>
      <c r="F83" s="128" t="s">
        <v>30</v>
      </c>
      <c r="G83" s="129"/>
      <c r="H83" s="130"/>
    </row>
    <row r="84" spans="1:8" ht="16" thickBot="1" x14ac:dyDescent="0.25">
      <c r="A84" s="38"/>
      <c r="B84" s="39"/>
      <c r="E84" s="10"/>
      <c r="F84" s="131">
        <f>SUM(F18,F23,F28,F33,F43,F52,F61,F72,F81)</f>
        <v>0</v>
      </c>
      <c r="G84" s="132">
        <f t="shared" ref="G84:H84" si="0">SUM(G18,G23,G28,G33,G43,G52,G61,G72,G81)</f>
        <v>0</v>
      </c>
      <c r="H84" s="133">
        <f t="shared" si="0"/>
        <v>0</v>
      </c>
    </row>
    <row r="85" spans="1:8" ht="20" thickBot="1" x14ac:dyDescent="0.3">
      <c r="A85" s="11" t="s">
        <v>85</v>
      </c>
      <c r="B85" s="14"/>
      <c r="D85" s="7"/>
      <c r="E85" s="10"/>
      <c r="F85" s="10"/>
    </row>
    <row r="86" spans="1:8" x14ac:dyDescent="0.2">
      <c r="A86" s="126" t="s">
        <v>12</v>
      </c>
      <c r="B86" s="127" t="s">
        <v>13</v>
      </c>
      <c r="D86" s="7"/>
      <c r="E86" s="10"/>
      <c r="F86" s="88"/>
    </row>
    <row r="87" spans="1:8" x14ac:dyDescent="0.2">
      <c r="A87" s="63"/>
      <c r="B87" s="64">
        <v>0</v>
      </c>
      <c r="D87" s="7"/>
      <c r="E87" s="10"/>
      <c r="F87" s="88"/>
    </row>
    <row r="88" spans="1:8" ht="16" thickBot="1" x14ac:dyDescent="0.25">
      <c r="A88" s="65"/>
      <c r="B88" s="64">
        <v>0</v>
      </c>
      <c r="D88" s="7"/>
      <c r="E88" s="10"/>
      <c r="F88" s="88"/>
    </row>
    <row r="89" spans="1:8" ht="16" thickBot="1" x14ac:dyDescent="0.25">
      <c r="A89" s="65"/>
      <c r="B89" s="64">
        <v>0</v>
      </c>
      <c r="D89" s="7"/>
      <c r="E89" s="89"/>
      <c r="F89" s="128" t="s">
        <v>94</v>
      </c>
      <c r="G89" s="129"/>
      <c r="H89" s="130"/>
    </row>
    <row r="90" spans="1:8" ht="16" thickBot="1" x14ac:dyDescent="0.25">
      <c r="A90" s="66"/>
      <c r="B90" s="67">
        <v>0</v>
      </c>
      <c r="D90" s="7"/>
      <c r="E90" s="89"/>
      <c r="F90" s="131">
        <f>SUM(B87:B90)</f>
        <v>0</v>
      </c>
      <c r="G90" s="132">
        <f>F90*0.8</f>
        <v>0</v>
      </c>
      <c r="H90" s="133">
        <f>F90*0.2</f>
        <v>0</v>
      </c>
    </row>
    <row r="91" spans="1:8" x14ac:dyDescent="0.2">
      <c r="A91" s="14"/>
      <c r="B91" s="14"/>
      <c r="D91" s="7"/>
      <c r="E91" s="89"/>
      <c r="F91" s="88"/>
    </row>
    <row r="92" spans="1:8" ht="20" thickBot="1" x14ac:dyDescent="0.3">
      <c r="A92" s="11" t="s">
        <v>33</v>
      </c>
      <c r="B92" s="14"/>
      <c r="D92" s="7"/>
      <c r="E92" s="10"/>
      <c r="F92" s="10"/>
    </row>
    <row r="93" spans="1:8" x14ac:dyDescent="0.2">
      <c r="A93" s="126" t="s">
        <v>12</v>
      </c>
      <c r="B93" s="127" t="s">
        <v>13</v>
      </c>
      <c r="D93" s="7"/>
      <c r="E93" s="10"/>
      <c r="F93" s="88"/>
    </row>
    <row r="94" spans="1:8" x14ac:dyDescent="0.2">
      <c r="A94" s="63"/>
      <c r="B94" s="64">
        <v>0</v>
      </c>
      <c r="D94" s="7"/>
      <c r="E94" s="10"/>
      <c r="F94" s="88"/>
    </row>
    <row r="95" spans="1:8" ht="16" thickBot="1" x14ac:dyDescent="0.25">
      <c r="A95" s="65"/>
      <c r="B95" s="64">
        <v>0</v>
      </c>
      <c r="D95" s="7"/>
      <c r="E95" s="10"/>
      <c r="F95" s="88"/>
    </row>
    <row r="96" spans="1:8" ht="16" thickBot="1" x14ac:dyDescent="0.25">
      <c r="A96" s="65"/>
      <c r="B96" s="64">
        <v>0</v>
      </c>
      <c r="D96" s="7"/>
      <c r="E96" s="89"/>
      <c r="F96" s="128" t="s">
        <v>95</v>
      </c>
      <c r="G96" s="129"/>
      <c r="H96" s="130"/>
    </row>
    <row r="97" spans="1:8" ht="16" thickBot="1" x14ac:dyDescent="0.25">
      <c r="A97" s="66"/>
      <c r="B97" s="67">
        <v>0</v>
      </c>
      <c r="D97" s="7"/>
      <c r="E97" s="89"/>
      <c r="F97" s="131">
        <f>SUM(B94:B97)</f>
        <v>0</v>
      </c>
      <c r="G97" s="132">
        <f>F97*0.8</f>
        <v>0</v>
      </c>
      <c r="H97" s="133">
        <f>F97*0.2</f>
        <v>0</v>
      </c>
    </row>
    <row r="98" spans="1:8" x14ac:dyDescent="0.2">
      <c r="A98" s="14"/>
      <c r="B98" s="14"/>
      <c r="D98" s="7"/>
      <c r="E98" s="89"/>
      <c r="F98" s="88"/>
    </row>
    <row r="99" spans="1:8" ht="20" thickBot="1" x14ac:dyDescent="0.3">
      <c r="A99" s="11" t="s">
        <v>14</v>
      </c>
      <c r="B99" s="14"/>
      <c r="D99" s="7"/>
      <c r="E99" s="89"/>
      <c r="F99" s="88"/>
    </row>
    <row r="100" spans="1:8" x14ac:dyDescent="0.2">
      <c r="A100" s="126" t="s">
        <v>12</v>
      </c>
      <c r="B100" s="127" t="s">
        <v>13</v>
      </c>
      <c r="D100" s="7"/>
      <c r="E100" s="89"/>
      <c r="F100" s="88"/>
    </row>
    <row r="101" spans="1:8" x14ac:dyDescent="0.2">
      <c r="A101" s="63"/>
      <c r="B101" s="64">
        <v>0</v>
      </c>
      <c r="D101" s="7"/>
      <c r="E101" s="89"/>
      <c r="F101" s="88"/>
    </row>
    <row r="102" spans="1:8" ht="16" thickBot="1" x14ac:dyDescent="0.25">
      <c r="A102" s="65"/>
      <c r="B102" s="64">
        <v>0</v>
      </c>
      <c r="D102" s="7"/>
      <c r="E102" s="89"/>
      <c r="F102" s="88"/>
    </row>
    <row r="103" spans="1:8" ht="16" thickBot="1" x14ac:dyDescent="0.25">
      <c r="A103" s="65"/>
      <c r="B103" s="64">
        <v>0</v>
      </c>
      <c r="D103" s="7"/>
      <c r="E103" s="89"/>
      <c r="F103" s="128" t="s">
        <v>96</v>
      </c>
      <c r="G103" s="129"/>
      <c r="H103" s="130"/>
    </row>
    <row r="104" spans="1:8" ht="16" thickBot="1" x14ac:dyDescent="0.25">
      <c r="A104" s="66"/>
      <c r="B104" s="67">
        <v>0</v>
      </c>
      <c r="D104" s="7"/>
      <c r="E104" s="89"/>
      <c r="F104" s="131">
        <f>SUM(B101:B104)</f>
        <v>0</v>
      </c>
      <c r="G104" s="132">
        <f>F104*0.8</f>
        <v>0</v>
      </c>
      <c r="H104" s="133">
        <f>F104*0.2</f>
        <v>0</v>
      </c>
    </row>
    <row r="105" spans="1:8" x14ac:dyDescent="0.2">
      <c r="A105" s="14"/>
      <c r="B105" s="14"/>
      <c r="C105" s="14"/>
      <c r="D105" s="7"/>
      <c r="E105" s="10"/>
      <c r="F105" s="38"/>
    </row>
    <row r="106" spans="1:8" ht="20" thickBot="1" x14ac:dyDescent="0.3">
      <c r="A106" s="79" t="s">
        <v>32</v>
      </c>
      <c r="D106" s="7"/>
      <c r="E106" s="10"/>
      <c r="F106" s="10"/>
    </row>
    <row r="107" spans="1:8" x14ac:dyDescent="0.2">
      <c r="A107" s="126" t="s">
        <v>15</v>
      </c>
      <c r="B107" s="127" t="s">
        <v>13</v>
      </c>
      <c r="C107" s="60"/>
      <c r="D107" s="7"/>
      <c r="E107" s="10"/>
      <c r="F107" s="60"/>
    </row>
    <row r="108" spans="1:8" x14ac:dyDescent="0.2">
      <c r="A108" s="63"/>
      <c r="B108" s="80">
        <v>0</v>
      </c>
      <c r="C108" s="60"/>
      <c r="D108" s="7"/>
      <c r="E108" s="10"/>
      <c r="F108" s="60"/>
    </row>
    <row r="109" spans="1:8" ht="16" thickBot="1" x14ac:dyDescent="0.25">
      <c r="A109" s="65"/>
      <c r="B109" s="64">
        <v>0</v>
      </c>
      <c r="C109" s="60"/>
      <c r="D109" s="7"/>
      <c r="E109" s="10"/>
      <c r="F109" s="60"/>
    </row>
    <row r="110" spans="1:8" ht="16" thickBot="1" x14ac:dyDescent="0.25">
      <c r="A110" s="65"/>
      <c r="B110" s="64">
        <v>0</v>
      </c>
      <c r="D110" s="7"/>
      <c r="E110" s="10"/>
      <c r="F110" s="128" t="s">
        <v>97</v>
      </c>
      <c r="G110" s="129"/>
      <c r="H110" s="130"/>
    </row>
    <row r="111" spans="1:8" ht="16" thickBot="1" x14ac:dyDescent="0.25">
      <c r="A111" s="66"/>
      <c r="B111" s="67">
        <v>0</v>
      </c>
      <c r="D111" s="7"/>
      <c r="E111" s="10"/>
      <c r="F111" s="131">
        <f>SUM(B108:B111)</f>
        <v>0</v>
      </c>
      <c r="G111" s="132">
        <f>F111*0.8</f>
        <v>0</v>
      </c>
      <c r="H111" s="133">
        <f>F111*0.2</f>
        <v>0</v>
      </c>
    </row>
    <row r="112" spans="1:8" ht="16" thickBot="1" x14ac:dyDescent="0.25">
      <c r="D112" s="81"/>
      <c r="E112" s="10"/>
      <c r="F112" s="10"/>
    </row>
    <row r="113" spans="1:15" ht="20" thickBot="1" x14ac:dyDescent="0.3">
      <c r="A113" s="11" t="s">
        <v>93</v>
      </c>
      <c r="B113" s="60"/>
      <c r="C113" s="60"/>
      <c r="D113" s="60"/>
      <c r="E113" s="10"/>
      <c r="F113" s="128" t="s">
        <v>99</v>
      </c>
      <c r="G113" s="129"/>
      <c r="H113" s="130"/>
    </row>
    <row r="114" spans="1:15" x14ac:dyDescent="0.2">
      <c r="A114" s="109" t="s">
        <v>82</v>
      </c>
      <c r="B114" s="124" t="s">
        <v>15</v>
      </c>
      <c r="C114" s="124" t="s">
        <v>42</v>
      </c>
      <c r="D114" s="125" t="s">
        <v>45</v>
      </c>
      <c r="E114" s="118" t="s">
        <v>44</v>
      </c>
      <c r="F114" s="93" t="s">
        <v>43</v>
      </c>
      <c r="O114" s="1"/>
    </row>
    <row r="115" spans="1:15" x14ac:dyDescent="0.2">
      <c r="A115" s="63"/>
      <c r="B115" s="71"/>
      <c r="C115" s="71"/>
      <c r="D115" s="72"/>
      <c r="E115" s="94">
        <v>0</v>
      </c>
      <c r="F115" s="95">
        <f>D115*E115</f>
        <v>0</v>
      </c>
      <c r="O115" s="1"/>
    </row>
    <row r="116" spans="1:15" x14ac:dyDescent="0.2">
      <c r="A116" s="63"/>
      <c r="B116" s="71"/>
      <c r="C116" s="71"/>
      <c r="D116" s="72"/>
      <c r="E116" s="94">
        <v>0</v>
      </c>
      <c r="F116" s="95">
        <f t="shared" ref="F116:F120" si="1">C116*E116</f>
        <v>0</v>
      </c>
      <c r="O116" s="1"/>
    </row>
    <row r="117" spans="1:15" x14ac:dyDescent="0.2">
      <c r="A117" s="63"/>
      <c r="B117" s="71"/>
      <c r="C117" s="71"/>
      <c r="D117" s="72"/>
      <c r="E117" s="94">
        <v>0</v>
      </c>
      <c r="F117" s="95">
        <f t="shared" si="1"/>
        <v>0</v>
      </c>
      <c r="O117" s="1"/>
    </row>
    <row r="118" spans="1:15" x14ac:dyDescent="0.2">
      <c r="A118" s="63"/>
      <c r="B118" s="71"/>
      <c r="C118" s="71"/>
      <c r="D118" s="72"/>
      <c r="E118" s="94">
        <v>0</v>
      </c>
      <c r="F118" s="95">
        <f t="shared" si="1"/>
        <v>0</v>
      </c>
      <c r="O118" s="1"/>
    </row>
    <row r="119" spans="1:15" x14ac:dyDescent="0.2">
      <c r="A119" s="63"/>
      <c r="B119" s="71"/>
      <c r="C119" s="71"/>
      <c r="D119" s="72"/>
      <c r="E119" s="94">
        <v>0</v>
      </c>
      <c r="F119" s="95">
        <f t="shared" si="1"/>
        <v>0</v>
      </c>
      <c r="O119" s="1"/>
    </row>
    <row r="120" spans="1:15" ht="16" thickBot="1" x14ac:dyDescent="0.25">
      <c r="A120" s="73"/>
      <c r="B120" s="74"/>
      <c r="C120" s="74"/>
      <c r="D120" s="75"/>
      <c r="E120" s="97">
        <v>0</v>
      </c>
      <c r="F120" s="98">
        <f t="shared" si="1"/>
        <v>0</v>
      </c>
      <c r="O120" s="1"/>
    </row>
    <row r="121" spans="1:15" ht="16" thickBot="1" x14ac:dyDescent="0.25">
      <c r="A121" s="39"/>
      <c r="B121" s="60"/>
      <c r="C121" s="60"/>
      <c r="D121" s="60"/>
      <c r="E121" s="99" t="s">
        <v>98</v>
      </c>
      <c r="F121" s="131">
        <f>SUM(F115:F120)</f>
        <v>0</v>
      </c>
      <c r="G121" s="132">
        <f>F121</f>
        <v>0</v>
      </c>
      <c r="H121" s="133">
        <v>0</v>
      </c>
      <c r="O121" s="1"/>
    </row>
    <row r="122" spans="1:15" ht="16" thickBot="1" x14ac:dyDescent="0.25">
      <c r="A122" s="39"/>
      <c r="B122" s="60"/>
      <c r="C122" s="60"/>
      <c r="D122" s="60"/>
      <c r="E122" s="60"/>
      <c r="F122" s="100"/>
      <c r="O122" s="1"/>
    </row>
    <row r="123" spans="1:15" ht="20" thickBot="1" x14ac:dyDescent="0.3">
      <c r="A123" s="11" t="s">
        <v>86</v>
      </c>
      <c r="B123" s="60"/>
      <c r="C123" s="60"/>
      <c r="D123" s="60"/>
      <c r="E123" s="60"/>
      <c r="F123" s="128" t="s">
        <v>100</v>
      </c>
      <c r="G123" s="129"/>
      <c r="H123" s="130"/>
      <c r="O123" s="1"/>
    </row>
    <row r="124" spans="1:15" x14ac:dyDescent="0.2">
      <c r="A124" s="109" t="s">
        <v>88</v>
      </c>
      <c r="B124" s="124" t="s">
        <v>15</v>
      </c>
      <c r="C124" s="124" t="s">
        <v>42</v>
      </c>
      <c r="D124" s="125" t="s">
        <v>45</v>
      </c>
      <c r="E124" s="118" t="s">
        <v>51</v>
      </c>
      <c r="F124" s="93" t="s">
        <v>52</v>
      </c>
      <c r="O124" s="1"/>
    </row>
    <row r="125" spans="1:15" x14ac:dyDescent="0.2">
      <c r="A125" s="63"/>
      <c r="B125" s="71"/>
      <c r="C125" s="71"/>
      <c r="D125" s="72"/>
      <c r="E125" s="94">
        <v>0</v>
      </c>
      <c r="F125" s="95">
        <f>D125*E125</f>
        <v>0</v>
      </c>
      <c r="O125" s="1"/>
    </row>
    <row r="126" spans="1:15" x14ac:dyDescent="0.2">
      <c r="A126" s="63"/>
      <c r="B126" s="71"/>
      <c r="C126" s="71"/>
      <c r="D126" s="72"/>
      <c r="E126" s="94">
        <v>0</v>
      </c>
      <c r="F126" s="95">
        <f t="shared" ref="F126:F130" si="2">C126*E126</f>
        <v>0</v>
      </c>
      <c r="O126" s="1"/>
    </row>
    <row r="127" spans="1:15" x14ac:dyDescent="0.2">
      <c r="A127" s="63"/>
      <c r="B127" s="71"/>
      <c r="C127" s="71"/>
      <c r="D127" s="72"/>
      <c r="E127" s="94">
        <v>0</v>
      </c>
      <c r="F127" s="95">
        <f t="shared" si="2"/>
        <v>0</v>
      </c>
      <c r="O127" s="1"/>
    </row>
    <row r="128" spans="1:15" x14ac:dyDescent="0.2">
      <c r="A128" s="63"/>
      <c r="B128" s="71"/>
      <c r="C128" s="71"/>
      <c r="D128" s="72"/>
      <c r="E128" s="94">
        <v>0</v>
      </c>
      <c r="F128" s="95">
        <f t="shared" si="2"/>
        <v>0</v>
      </c>
      <c r="O128" s="1"/>
    </row>
    <row r="129" spans="1:15" x14ac:dyDescent="0.2">
      <c r="A129" s="63"/>
      <c r="B129" s="71"/>
      <c r="C129" s="71"/>
      <c r="D129" s="72"/>
      <c r="E129" s="94">
        <v>0</v>
      </c>
      <c r="F129" s="95">
        <f t="shared" si="2"/>
        <v>0</v>
      </c>
      <c r="O129" s="1"/>
    </row>
    <row r="130" spans="1:15" ht="16" thickBot="1" x14ac:dyDescent="0.25">
      <c r="A130" s="73"/>
      <c r="B130" s="74"/>
      <c r="C130" s="74"/>
      <c r="D130" s="75"/>
      <c r="E130" s="97">
        <v>0</v>
      </c>
      <c r="F130" s="98">
        <f t="shared" si="2"/>
        <v>0</v>
      </c>
      <c r="O130" s="1"/>
    </row>
    <row r="131" spans="1:15" ht="16" thickBot="1" x14ac:dyDescent="0.25">
      <c r="A131" s="39"/>
      <c r="B131" s="60"/>
      <c r="C131" s="60"/>
      <c r="D131" s="7"/>
      <c r="E131" s="99" t="s">
        <v>83</v>
      </c>
      <c r="F131" s="131">
        <f>SUM(F125:F130)</f>
        <v>0</v>
      </c>
      <c r="G131" s="132">
        <f>F131*0.8</f>
        <v>0</v>
      </c>
      <c r="H131" s="133">
        <f>F131*0.2</f>
        <v>0</v>
      </c>
    </row>
    <row r="132" spans="1:15" x14ac:dyDescent="0.2">
      <c r="A132" s="82"/>
      <c r="D132" s="81"/>
      <c r="E132" s="10"/>
      <c r="F132" s="10"/>
    </row>
    <row r="133" spans="1:15" x14ac:dyDescent="0.2">
      <c r="D133" s="81"/>
      <c r="E133" s="10"/>
      <c r="F133" s="10"/>
    </row>
    <row r="134" spans="1:15" ht="20" thickBot="1" x14ac:dyDescent="0.3">
      <c r="D134" s="81"/>
      <c r="E134" s="10"/>
      <c r="F134" s="116" t="s">
        <v>83</v>
      </c>
      <c r="G134" s="116" t="s">
        <v>90</v>
      </c>
      <c r="H134" s="116" t="s">
        <v>91</v>
      </c>
    </row>
    <row r="135" spans="1:15" ht="20" thickBot="1" x14ac:dyDescent="0.3">
      <c r="A135" s="136" t="str">
        <f>"Total Project Cost (@ "&amp;B7&amp;") £"</f>
        <v>Total Project Cost (@ ) £</v>
      </c>
      <c r="B135" s="129"/>
      <c r="C135" s="129"/>
      <c r="D135" s="129"/>
      <c r="E135" s="137"/>
      <c r="F135" s="134">
        <f>F84+F90+F97+F104+F111+F121+F131</f>
        <v>0</v>
      </c>
      <c r="G135" s="134">
        <f>G84+G90+G97+G104+G111+G121+G131</f>
        <v>0</v>
      </c>
      <c r="H135" s="135">
        <f>H84+H90+H97+H104+H111+H121+H131</f>
        <v>0</v>
      </c>
    </row>
    <row r="136" spans="1:15" x14ac:dyDescent="0.2">
      <c r="E136" s="119"/>
    </row>
    <row r="137" spans="1:15" ht="57" x14ac:dyDescent="0.2">
      <c r="A137" s="138" t="s">
        <v>87</v>
      </c>
      <c r="E137" s="50"/>
    </row>
  </sheetData>
  <mergeCells count="1">
    <mergeCell ref="A1:H2"/>
  </mergeCells>
  <hyperlinks>
    <hyperlink ref="A65:B65" r:id="rId1" display="Advice regarding technical support requirements can be provided by Technical Service Managers ( or equivalent Equipment Contacts)" xr:uid="{9FA40094-35A4-4854-8CBD-BD17EC2CBBE5}"/>
  </hyperlinks>
  <pageMargins left="0.70866141732283472" right="0.31496062992125984" top="0.47244094488188981" bottom="0.27559055118110237" header="0.31496062992125984" footer="0.19685039370078741"/>
  <pageSetup paperSize="9" scale="55"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xr:uid="{D4CA21E7-57A1-45DD-B125-09B4A64ACC70}">
          <x14:formula1>
            <xm:f>'Dropdown List'!$A$5:$A$7</xm:f>
          </x14:formula1>
          <xm:sqref>B37 B46 B55</xm:sqref>
        </x14:dataValidation>
        <x14:dataValidation type="list" allowBlank="1" showInputMessage="1" showErrorMessage="1" xr:uid="{6B630A6C-E600-48FC-946E-C2A0C4EB9939}">
          <x14:formula1>
            <xm:f>'Dropdown List'!$A$21:$A$37</xm:f>
          </x14:formula1>
          <xm:sqref>B21 B26 B31</xm:sqref>
        </x14:dataValidation>
        <x14:dataValidation type="list" allowBlank="1" showInputMessage="1" showErrorMessage="1" xr:uid="{5E649620-4299-4169-966B-576A0EE31051}">
          <x14:formula1>
            <xm:f>'Dropdown List'!$A$39:$A$40</xm:f>
          </x14:formula1>
          <xm:sqref>B47 B38 B76 B67 B56</xm:sqref>
        </x14:dataValidation>
        <x14:dataValidation type="list" allowBlank="1" showInputMessage="1" showErrorMessage="1" xr:uid="{CF38248C-D055-487E-B048-ED0CFFCD7B0C}">
          <x14:formula1>
            <xm:f>'Dropdown List'!$A$11:$A$14</xm:f>
          </x14:formula1>
          <xm:sqref>B8</xm:sqref>
        </x14:dataValidation>
        <x14:dataValidation type="list" allowBlank="1" showInputMessage="1" showErrorMessage="1" xr:uid="{1860F44A-B75B-4DC6-8F74-4F90F53A12EA}">
          <x14:formula1>
            <xm:f>'Dropdown List'!$A$18:$A$20</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D100"/>
  </sheetPr>
  <dimension ref="A1:R81"/>
  <sheetViews>
    <sheetView zoomScaleNormal="100" workbookViewId="0">
      <pane xSplit="2" ySplit="13" topLeftCell="C20" activePane="bottomRight" state="frozen"/>
      <selection pane="topRight" activeCell="C1" sqref="C1"/>
      <selection pane="bottomLeft" activeCell="A14" sqref="A14"/>
      <selection pane="bottomRight" activeCell="B9" sqref="B9"/>
    </sheetView>
  </sheetViews>
  <sheetFormatPr baseColWidth="10" defaultColWidth="9" defaultRowHeight="15" outlineLevelRow="1" outlineLevelCol="1" x14ac:dyDescent="0.2"/>
  <cols>
    <col min="1" max="1" width="60.33203125" style="1" bestFit="1" customWidth="1"/>
    <col min="2" max="2" width="30.5" style="1" bestFit="1" customWidth="1"/>
    <col min="3" max="3" width="20.6640625" style="1" bestFit="1" customWidth="1" outlineLevel="1"/>
    <col min="4" max="4" width="60" style="1" customWidth="1" outlineLevel="1"/>
    <col min="5" max="5" width="86" style="1" customWidth="1"/>
    <col min="6" max="6" width="34.83203125" style="1" bestFit="1" customWidth="1"/>
    <col min="7" max="7" width="45.33203125" style="1" bestFit="1" customWidth="1"/>
    <col min="8" max="8" width="19.1640625" style="1" bestFit="1" customWidth="1"/>
    <col min="9" max="18" width="9.1640625" style="1" customWidth="1"/>
    <col min="19" max="16384" width="9" style="7"/>
  </cols>
  <sheetData>
    <row r="1" spans="1:12" ht="15" customHeight="1" x14ac:dyDescent="0.2">
      <c r="A1" s="163" t="str">
        <f>"Henry Royce "&amp;'Project Total'!B2&amp;" - Industry Partner Costings document (1)"</f>
        <v>Henry Royce MCAP (Materials Challenge Accelerator Programme) - Industry Partner Costings document (1)</v>
      </c>
      <c r="B1" s="164"/>
      <c r="C1" s="164"/>
      <c r="D1" s="164"/>
      <c r="E1" s="164"/>
      <c r="F1" s="164"/>
      <c r="G1" s="164"/>
      <c r="H1" s="164"/>
    </row>
    <row r="2" spans="1:12" ht="25.5" customHeight="1" thickBot="1" x14ac:dyDescent="0.25">
      <c r="A2" s="165"/>
      <c r="B2" s="166"/>
      <c r="C2" s="166"/>
      <c r="D2" s="166"/>
      <c r="E2" s="166"/>
      <c r="F2" s="166"/>
      <c r="G2" s="166"/>
      <c r="H2" s="166"/>
    </row>
    <row r="3" spans="1:12" ht="24.75" customHeight="1" thickBot="1" x14ac:dyDescent="0.25">
      <c r="E3" s="42"/>
      <c r="F3" s="42"/>
      <c r="G3" s="42"/>
      <c r="H3" s="43"/>
      <c r="I3" s="43"/>
      <c r="J3" s="43"/>
      <c r="K3" s="43"/>
      <c r="L3" s="43"/>
    </row>
    <row r="4" spans="1:12" ht="16" thickBot="1" x14ac:dyDescent="0.25">
      <c r="A4" s="8" t="s">
        <v>1</v>
      </c>
      <c r="B4" s="9" t="s">
        <v>16</v>
      </c>
      <c r="C4" s="85"/>
      <c r="D4" s="85"/>
    </row>
    <row r="5" spans="1:12" x14ac:dyDescent="0.2">
      <c r="A5" s="10"/>
      <c r="B5" s="10"/>
    </row>
    <row r="6" spans="1:12" ht="20" thickBot="1" x14ac:dyDescent="0.3">
      <c r="A6" s="11" t="s">
        <v>0</v>
      </c>
      <c r="B6" s="14"/>
      <c r="C6" s="14"/>
      <c r="D6" s="14"/>
    </row>
    <row r="7" spans="1:12" ht="16" outlineLevel="1" x14ac:dyDescent="0.2">
      <c r="A7" s="109" t="s">
        <v>36</v>
      </c>
      <c r="B7" s="17"/>
      <c r="C7" s="44"/>
      <c r="D7" s="14" t="s">
        <v>70</v>
      </c>
    </row>
    <row r="8" spans="1:12" ht="16" outlineLevel="1" x14ac:dyDescent="0.2">
      <c r="A8" s="20" t="s">
        <v>37</v>
      </c>
      <c r="B8" s="22"/>
      <c r="C8" s="44"/>
      <c r="D8" s="1" t="s">
        <v>71</v>
      </c>
    </row>
    <row r="9" spans="1:12" ht="16" outlineLevel="1" x14ac:dyDescent="0.2">
      <c r="A9" s="20" t="s">
        <v>55</v>
      </c>
      <c r="B9" s="22"/>
      <c r="C9" s="44"/>
      <c r="D9" s="1" t="s">
        <v>75</v>
      </c>
    </row>
    <row r="10" spans="1:12" ht="15" customHeight="1" outlineLevel="1" x14ac:dyDescent="0.2">
      <c r="A10" s="20" t="s">
        <v>3</v>
      </c>
      <c r="B10" s="24"/>
      <c r="C10" s="46"/>
      <c r="D10" s="45" t="s">
        <v>73</v>
      </c>
      <c r="F10" s="86"/>
      <c r="G10" s="86"/>
      <c r="H10" s="86"/>
      <c r="I10" s="86"/>
    </row>
    <row r="11" spans="1:12" ht="15" customHeight="1" outlineLevel="1" thickBot="1" x14ac:dyDescent="0.25">
      <c r="A11" s="27" t="s">
        <v>18</v>
      </c>
      <c r="B11" s="110"/>
      <c r="C11" s="47"/>
      <c r="D11" s="47"/>
      <c r="F11" s="86"/>
      <c r="G11" s="86"/>
      <c r="H11" s="86"/>
      <c r="I11" s="86"/>
    </row>
    <row r="12" spans="1:12" x14ac:dyDescent="0.2">
      <c r="A12" s="28"/>
      <c r="B12" s="30"/>
      <c r="C12" s="30"/>
      <c r="D12" s="30"/>
      <c r="F12" s="86"/>
      <c r="G12" s="86"/>
      <c r="H12" s="86"/>
      <c r="I12" s="86"/>
    </row>
    <row r="13" spans="1:12" ht="21" customHeight="1" x14ac:dyDescent="0.25">
      <c r="A13" s="31" t="s">
        <v>48</v>
      </c>
      <c r="B13" s="29"/>
      <c r="C13" s="29"/>
      <c r="D13" s="29"/>
      <c r="E13" s="116" t="s">
        <v>56</v>
      </c>
      <c r="F13" s="116" t="s">
        <v>92</v>
      </c>
      <c r="G13" s="116" t="s">
        <v>112</v>
      </c>
    </row>
    <row r="14" spans="1:12" ht="20" thickBot="1" x14ac:dyDescent="0.3">
      <c r="A14" s="32"/>
      <c r="B14" s="33"/>
      <c r="E14" s="116"/>
      <c r="F14" s="116"/>
      <c r="G14" s="116"/>
    </row>
    <row r="15" spans="1:12" outlineLevel="1" x14ac:dyDescent="0.2">
      <c r="A15" s="34" t="s">
        <v>46</v>
      </c>
      <c r="B15" s="35"/>
      <c r="E15" s="87"/>
      <c r="F15" s="84"/>
      <c r="G15" s="48"/>
    </row>
    <row r="16" spans="1:12" outlineLevel="1" x14ac:dyDescent="0.2">
      <c r="A16" s="36" t="s">
        <v>47</v>
      </c>
      <c r="B16" s="37"/>
      <c r="D16" s="7"/>
      <c r="E16" s="10"/>
      <c r="F16" s="84"/>
      <c r="G16" s="48"/>
    </row>
    <row r="17" spans="1:18" ht="16" outlineLevel="1" thickBot="1" x14ac:dyDescent="0.25">
      <c r="A17" s="36" t="s">
        <v>35</v>
      </c>
      <c r="B17" s="120"/>
      <c r="D17" s="7"/>
      <c r="E17" s="10"/>
      <c r="F17" s="84"/>
      <c r="G17" s="48"/>
    </row>
    <row r="18" spans="1:18" ht="16" outlineLevel="1" thickBot="1" x14ac:dyDescent="0.25">
      <c r="A18" s="55" t="s">
        <v>89</v>
      </c>
      <c r="B18" s="67"/>
      <c r="D18" s="7"/>
      <c r="E18" s="146">
        <f>B18</f>
        <v>0</v>
      </c>
      <c r="F18" s="83"/>
      <c r="G18" s="48"/>
    </row>
    <row r="19" spans="1:18" ht="16" outlineLevel="1" thickBot="1" x14ac:dyDescent="0.25">
      <c r="A19" s="14"/>
      <c r="B19" s="41"/>
      <c r="D19" s="7"/>
      <c r="E19" s="87"/>
      <c r="F19" s="84"/>
      <c r="G19" s="48"/>
    </row>
    <row r="20" spans="1:18" s="51" customFormat="1" outlineLevel="1" x14ac:dyDescent="0.2">
      <c r="A20" s="34" t="s">
        <v>46</v>
      </c>
      <c r="B20" s="35"/>
      <c r="E20" s="90"/>
      <c r="F20" s="91"/>
      <c r="G20" s="52"/>
      <c r="H20" s="2"/>
      <c r="I20" s="2"/>
      <c r="K20" s="2"/>
      <c r="L20" s="2"/>
      <c r="M20" s="2"/>
      <c r="N20" s="2"/>
      <c r="O20" s="2"/>
      <c r="P20" s="2"/>
      <c r="Q20" s="2"/>
      <c r="R20" s="2"/>
    </row>
    <row r="21" spans="1:18" outlineLevel="1" x14ac:dyDescent="0.2">
      <c r="A21" s="36" t="s">
        <v>47</v>
      </c>
      <c r="B21" s="37"/>
      <c r="D21" s="7"/>
      <c r="E21" s="92"/>
      <c r="F21" s="84"/>
      <c r="G21" s="48"/>
    </row>
    <row r="22" spans="1:18" ht="16" outlineLevel="1" thickBot="1" x14ac:dyDescent="0.25">
      <c r="A22" s="36" t="s">
        <v>35</v>
      </c>
      <c r="B22" s="120"/>
      <c r="D22" s="7"/>
      <c r="E22" s="10"/>
      <c r="F22" s="83"/>
      <c r="G22" s="48"/>
    </row>
    <row r="23" spans="1:18" ht="16" outlineLevel="1" thickBot="1" x14ac:dyDescent="0.25">
      <c r="A23" s="55" t="s">
        <v>89</v>
      </c>
      <c r="B23" s="67"/>
      <c r="D23" s="7"/>
      <c r="E23" s="146">
        <f>B23</f>
        <v>0</v>
      </c>
      <c r="F23" s="83"/>
      <c r="G23" s="48"/>
    </row>
    <row r="24" spans="1:18" ht="16" outlineLevel="1" thickBot="1" x14ac:dyDescent="0.25">
      <c r="A24" s="38"/>
      <c r="B24" s="39"/>
      <c r="D24" s="7"/>
      <c r="E24" s="87"/>
      <c r="F24" s="84"/>
      <c r="G24" s="48"/>
    </row>
    <row r="25" spans="1:18" outlineLevel="1" x14ac:dyDescent="0.2">
      <c r="A25" s="34" t="s">
        <v>46</v>
      </c>
      <c r="B25" s="35"/>
      <c r="D25" s="7"/>
      <c r="E25" s="87"/>
      <c r="F25" s="84"/>
      <c r="G25" s="48"/>
    </row>
    <row r="26" spans="1:18" outlineLevel="1" x14ac:dyDescent="0.2">
      <c r="A26" s="36" t="s">
        <v>47</v>
      </c>
      <c r="B26" s="37"/>
      <c r="D26" s="7"/>
      <c r="E26" s="92"/>
      <c r="F26" s="84"/>
      <c r="G26" s="48"/>
    </row>
    <row r="27" spans="1:18" ht="16" outlineLevel="1" thickBot="1" x14ac:dyDescent="0.25">
      <c r="A27" s="36" t="s">
        <v>35</v>
      </c>
      <c r="B27" s="120"/>
      <c r="D27" s="7"/>
      <c r="E27" s="10"/>
      <c r="F27" s="83"/>
      <c r="G27" s="48"/>
    </row>
    <row r="28" spans="1:18" ht="16" outlineLevel="1" thickBot="1" x14ac:dyDescent="0.25">
      <c r="A28" s="55" t="s">
        <v>89</v>
      </c>
      <c r="B28" s="67"/>
      <c r="D28" s="7"/>
      <c r="E28" s="146">
        <f>B28</f>
        <v>0</v>
      </c>
      <c r="F28" s="83"/>
      <c r="G28" s="48"/>
    </row>
    <row r="29" spans="1:18" ht="16" outlineLevel="1" thickBot="1" x14ac:dyDescent="0.25">
      <c r="A29" s="38"/>
      <c r="B29" s="39"/>
      <c r="D29" s="7"/>
      <c r="E29" s="87"/>
      <c r="F29" s="84"/>
      <c r="G29" s="48"/>
    </row>
    <row r="30" spans="1:18" outlineLevel="1" x14ac:dyDescent="0.2">
      <c r="A30" s="34" t="s">
        <v>46</v>
      </c>
      <c r="B30" s="35"/>
      <c r="D30" s="7"/>
      <c r="E30" s="87"/>
      <c r="F30" s="84"/>
      <c r="G30" s="48"/>
    </row>
    <row r="31" spans="1:18" outlineLevel="1" x14ac:dyDescent="0.2">
      <c r="A31" s="36" t="s">
        <v>47</v>
      </c>
      <c r="B31" s="37"/>
      <c r="D31" s="7"/>
      <c r="E31" s="92"/>
      <c r="F31" s="84"/>
      <c r="G31" s="48"/>
    </row>
    <row r="32" spans="1:18" ht="16" outlineLevel="1" thickBot="1" x14ac:dyDescent="0.25">
      <c r="A32" s="36" t="s">
        <v>35</v>
      </c>
      <c r="B32" s="120"/>
      <c r="D32" s="7"/>
      <c r="E32" s="10"/>
      <c r="F32" s="83"/>
      <c r="G32" s="48"/>
    </row>
    <row r="33" spans="1:7" ht="16" outlineLevel="1" thickBot="1" x14ac:dyDescent="0.25">
      <c r="A33" s="55" t="s">
        <v>89</v>
      </c>
      <c r="B33" s="67"/>
      <c r="D33" s="7"/>
      <c r="E33" s="146">
        <f>B33</f>
        <v>0</v>
      </c>
      <c r="F33" s="83"/>
      <c r="G33" s="48"/>
    </row>
    <row r="34" spans="1:7" ht="16" thickBot="1" x14ac:dyDescent="0.25">
      <c r="A34" s="38"/>
      <c r="B34" s="39"/>
      <c r="D34" s="7"/>
      <c r="E34" s="87"/>
      <c r="F34" s="84"/>
      <c r="G34" s="48"/>
    </row>
    <row r="35" spans="1:7" s="1" customFormat="1" thickBot="1" x14ac:dyDescent="0.25">
      <c r="A35" s="38"/>
      <c r="B35" s="39"/>
      <c r="E35" s="128" t="s">
        <v>30</v>
      </c>
      <c r="F35" s="129"/>
      <c r="G35" s="130"/>
    </row>
    <row r="36" spans="1:7" s="1" customFormat="1" thickBot="1" x14ac:dyDescent="0.25">
      <c r="A36" s="38"/>
      <c r="B36" s="39"/>
      <c r="E36" s="131">
        <f>SUM(E18,E23,E28,E33)</f>
        <v>0</v>
      </c>
      <c r="F36" s="132">
        <f>E36*0.8</f>
        <v>0</v>
      </c>
      <c r="G36" s="133">
        <f>E36*0.2</f>
        <v>0</v>
      </c>
    </row>
    <row r="37" spans="1:7" s="1" customFormat="1" ht="14" x14ac:dyDescent="0.2">
      <c r="A37" s="60"/>
      <c r="B37" s="39"/>
      <c r="F37" s="76"/>
      <c r="G37" s="48"/>
    </row>
    <row r="38" spans="1:7" s="1" customFormat="1" ht="20" thickBot="1" x14ac:dyDescent="0.3">
      <c r="A38" s="11" t="s">
        <v>49</v>
      </c>
      <c r="B38" s="14"/>
      <c r="E38" s="49"/>
      <c r="F38" s="48"/>
      <c r="G38" s="48"/>
    </row>
    <row r="39" spans="1:7" s="1" customFormat="1" ht="14" x14ac:dyDescent="0.2">
      <c r="A39" s="61" t="s">
        <v>12</v>
      </c>
      <c r="B39" s="62" t="s">
        <v>13</v>
      </c>
      <c r="E39" s="49"/>
      <c r="F39" s="48"/>
      <c r="G39" s="48"/>
    </row>
    <row r="40" spans="1:7" s="1" customFormat="1" ht="14" x14ac:dyDescent="0.2">
      <c r="A40" s="63"/>
      <c r="B40" s="64">
        <v>0</v>
      </c>
      <c r="E40" s="49"/>
      <c r="F40" s="48"/>
      <c r="G40" s="48"/>
    </row>
    <row r="41" spans="1:7" s="1" customFormat="1" thickBot="1" x14ac:dyDescent="0.25">
      <c r="A41" s="65"/>
      <c r="B41" s="64">
        <v>0</v>
      </c>
      <c r="E41" s="49"/>
      <c r="F41" s="48"/>
      <c r="G41" s="48"/>
    </row>
    <row r="42" spans="1:7" s="1" customFormat="1" thickBot="1" x14ac:dyDescent="0.25">
      <c r="A42" s="65"/>
      <c r="B42" s="64">
        <v>0</v>
      </c>
      <c r="E42" s="128" t="s">
        <v>102</v>
      </c>
      <c r="F42" s="129"/>
      <c r="G42" s="130"/>
    </row>
    <row r="43" spans="1:7" s="1" customFormat="1" thickBot="1" x14ac:dyDescent="0.25">
      <c r="A43" s="66"/>
      <c r="B43" s="67">
        <v>0</v>
      </c>
      <c r="E43" s="131">
        <f>SUM(B40:B43)</f>
        <v>0</v>
      </c>
      <c r="F43" s="132">
        <f>E43*0.8</f>
        <v>0</v>
      </c>
      <c r="G43" s="133">
        <f>E43*0.2</f>
        <v>0</v>
      </c>
    </row>
    <row r="44" spans="1:7" s="1" customFormat="1" ht="14" x14ac:dyDescent="0.2">
      <c r="A44" s="14"/>
      <c r="B44" s="14"/>
      <c r="E44" s="49"/>
      <c r="F44" s="84"/>
      <c r="G44" s="48"/>
    </row>
    <row r="45" spans="1:7" s="1" customFormat="1" ht="20" thickBot="1" x14ac:dyDescent="0.3">
      <c r="A45" s="11" t="s">
        <v>14</v>
      </c>
      <c r="B45" s="14"/>
      <c r="E45" s="49"/>
      <c r="F45" s="84"/>
      <c r="G45" s="48"/>
    </row>
    <row r="46" spans="1:7" s="1" customFormat="1" ht="14" x14ac:dyDescent="0.2">
      <c r="A46" s="61" t="s">
        <v>12</v>
      </c>
      <c r="B46" s="62" t="s">
        <v>13</v>
      </c>
      <c r="E46" s="49"/>
      <c r="F46" s="84"/>
      <c r="G46" s="48"/>
    </row>
    <row r="47" spans="1:7" s="1" customFormat="1" ht="14" x14ac:dyDescent="0.2">
      <c r="A47" s="63"/>
      <c r="B47" s="64">
        <v>0</v>
      </c>
      <c r="E47" s="49"/>
      <c r="F47" s="84"/>
      <c r="G47" s="48"/>
    </row>
    <row r="48" spans="1:7" s="1" customFormat="1" thickBot="1" x14ac:dyDescent="0.25">
      <c r="A48" s="65"/>
      <c r="B48" s="64">
        <v>0</v>
      </c>
      <c r="E48" s="49"/>
      <c r="F48" s="84"/>
      <c r="G48" s="48"/>
    </row>
    <row r="49" spans="1:8" s="1" customFormat="1" thickBot="1" x14ac:dyDescent="0.25">
      <c r="A49" s="65"/>
      <c r="B49" s="64">
        <v>0</v>
      </c>
      <c r="E49" s="128" t="s">
        <v>103</v>
      </c>
      <c r="F49" s="129"/>
      <c r="G49" s="130"/>
    </row>
    <row r="50" spans="1:8" s="1" customFormat="1" thickBot="1" x14ac:dyDescent="0.25">
      <c r="A50" s="66"/>
      <c r="B50" s="67">
        <v>0</v>
      </c>
      <c r="E50" s="131">
        <f>SUM(B47:B50)</f>
        <v>0</v>
      </c>
      <c r="F50" s="132">
        <f>E50*0.8</f>
        <v>0</v>
      </c>
      <c r="G50" s="133">
        <f>E50*0.2</f>
        <v>0</v>
      </c>
    </row>
    <row r="51" spans="1:8" s="1" customFormat="1" ht="14" x14ac:dyDescent="0.2">
      <c r="A51" s="14"/>
      <c r="B51" s="14"/>
      <c r="C51" s="14"/>
      <c r="D51" s="14"/>
      <c r="F51" s="48"/>
      <c r="G51" s="48"/>
    </row>
    <row r="52" spans="1:8" s="1" customFormat="1" ht="20" thickBot="1" x14ac:dyDescent="0.3">
      <c r="A52" s="79" t="s">
        <v>53</v>
      </c>
      <c r="D52" s="10"/>
      <c r="E52" s="10"/>
      <c r="F52" s="84"/>
      <c r="G52" s="84"/>
      <c r="H52" s="50"/>
    </row>
    <row r="53" spans="1:8" s="1" customFormat="1" ht="14" x14ac:dyDescent="0.2">
      <c r="A53" s="61" t="s">
        <v>15</v>
      </c>
      <c r="B53" s="62" t="s">
        <v>13</v>
      </c>
      <c r="C53" s="60"/>
      <c r="D53" s="60"/>
      <c r="E53" s="10"/>
      <c r="F53" s="84"/>
      <c r="G53" s="84"/>
      <c r="H53" s="50"/>
    </row>
    <row r="54" spans="1:8" s="1" customFormat="1" ht="14" x14ac:dyDescent="0.2">
      <c r="A54" s="63"/>
      <c r="B54" s="80">
        <v>0</v>
      </c>
      <c r="C54" s="60"/>
      <c r="D54" s="60"/>
      <c r="E54" s="10"/>
      <c r="F54" s="84"/>
      <c r="G54" s="84"/>
      <c r="H54" s="50"/>
    </row>
    <row r="55" spans="1:8" s="1" customFormat="1" thickBot="1" x14ac:dyDescent="0.25">
      <c r="A55" s="65"/>
      <c r="B55" s="64">
        <v>0</v>
      </c>
      <c r="C55" s="60"/>
      <c r="D55" s="60"/>
      <c r="E55" s="10"/>
      <c r="F55" s="84"/>
      <c r="G55" s="84"/>
      <c r="H55" s="50"/>
    </row>
    <row r="56" spans="1:8" s="1" customFormat="1" thickBot="1" x14ac:dyDescent="0.25">
      <c r="A56" s="65"/>
      <c r="B56" s="64">
        <v>0</v>
      </c>
      <c r="E56" s="128" t="s">
        <v>104</v>
      </c>
      <c r="F56" s="129"/>
      <c r="G56" s="130"/>
      <c r="H56" s="50"/>
    </row>
    <row r="57" spans="1:8" s="1" customFormat="1" thickBot="1" x14ac:dyDescent="0.25">
      <c r="A57" s="66"/>
      <c r="B57" s="67">
        <v>0</v>
      </c>
      <c r="E57" s="131">
        <f>SUM(B54:B57)</f>
        <v>0</v>
      </c>
      <c r="F57" s="132">
        <f>E57*0.8</f>
        <v>0</v>
      </c>
      <c r="G57" s="133">
        <f>E57*0.2</f>
        <v>0</v>
      </c>
      <c r="H57" s="50"/>
    </row>
    <row r="58" spans="1:8" s="1" customFormat="1" thickBot="1" x14ac:dyDescent="0.25">
      <c r="D58" s="10"/>
      <c r="E58" s="10"/>
      <c r="F58" s="84"/>
      <c r="G58" s="84"/>
      <c r="H58" s="50"/>
    </row>
    <row r="59" spans="1:8" s="1" customFormat="1" ht="20" thickBot="1" x14ac:dyDescent="0.3">
      <c r="A59" s="11" t="s">
        <v>50</v>
      </c>
      <c r="B59" s="60"/>
      <c r="C59" s="60"/>
      <c r="D59" s="60"/>
      <c r="E59" s="128" t="s">
        <v>105</v>
      </c>
      <c r="F59" s="129"/>
      <c r="G59" s="130"/>
    </row>
    <row r="60" spans="1:8" s="1" customFormat="1" ht="14" x14ac:dyDescent="0.2">
      <c r="A60" s="68" t="s">
        <v>15</v>
      </c>
      <c r="B60" s="69" t="s">
        <v>42</v>
      </c>
      <c r="C60" s="70" t="s">
        <v>45</v>
      </c>
      <c r="D60" s="118" t="s">
        <v>51</v>
      </c>
      <c r="E60" s="93" t="s">
        <v>52</v>
      </c>
      <c r="F60" s="77"/>
      <c r="G60" s="77"/>
    </row>
    <row r="61" spans="1:8" s="1" customFormat="1" ht="14" x14ac:dyDescent="0.2">
      <c r="A61" s="63"/>
      <c r="B61" s="71"/>
      <c r="C61" s="72"/>
      <c r="D61" s="94">
        <v>0</v>
      </c>
      <c r="E61" s="95">
        <f>C61*D61</f>
        <v>0</v>
      </c>
      <c r="F61" s="83"/>
      <c r="G61" s="96"/>
      <c r="H61" s="50"/>
    </row>
    <row r="62" spans="1:8" s="1" customFormat="1" ht="14" x14ac:dyDescent="0.2">
      <c r="A62" s="63"/>
      <c r="B62" s="71"/>
      <c r="C62" s="72"/>
      <c r="D62" s="94">
        <v>0</v>
      </c>
      <c r="E62" s="95">
        <f t="shared" ref="E62:E66" si="0">C62*D62</f>
        <v>0</v>
      </c>
      <c r="F62" s="83"/>
      <c r="G62" s="96"/>
      <c r="H62" s="50"/>
    </row>
    <row r="63" spans="1:8" s="1" customFormat="1" ht="14" x14ac:dyDescent="0.2">
      <c r="A63" s="63"/>
      <c r="B63" s="71"/>
      <c r="C63" s="72"/>
      <c r="D63" s="94">
        <v>0</v>
      </c>
      <c r="E63" s="95">
        <f t="shared" si="0"/>
        <v>0</v>
      </c>
      <c r="F63" s="83"/>
      <c r="G63" s="96"/>
      <c r="H63" s="50"/>
    </row>
    <row r="64" spans="1:8" s="1" customFormat="1" ht="14" x14ac:dyDescent="0.2">
      <c r="A64" s="63"/>
      <c r="B64" s="71"/>
      <c r="C64" s="72"/>
      <c r="D64" s="94">
        <v>0</v>
      </c>
      <c r="E64" s="95">
        <f t="shared" si="0"/>
        <v>0</v>
      </c>
      <c r="F64" s="83"/>
      <c r="G64" s="96"/>
      <c r="H64" s="50"/>
    </row>
    <row r="65" spans="1:8" s="1" customFormat="1" ht="14" x14ac:dyDescent="0.2">
      <c r="A65" s="63"/>
      <c r="B65" s="71"/>
      <c r="C65" s="72"/>
      <c r="D65" s="94">
        <v>0</v>
      </c>
      <c r="E65" s="95">
        <f t="shared" si="0"/>
        <v>0</v>
      </c>
      <c r="F65" s="83"/>
      <c r="G65" s="96"/>
      <c r="H65" s="50"/>
    </row>
    <row r="66" spans="1:8" s="1" customFormat="1" thickBot="1" x14ac:dyDescent="0.25">
      <c r="A66" s="73"/>
      <c r="B66" s="74"/>
      <c r="C66" s="75"/>
      <c r="D66" s="97">
        <v>0</v>
      </c>
      <c r="E66" s="98">
        <f t="shared" si="0"/>
        <v>0</v>
      </c>
      <c r="F66" s="83"/>
      <c r="G66" s="96"/>
      <c r="H66" s="50"/>
    </row>
    <row r="67" spans="1:8" s="1" customFormat="1" thickBot="1" x14ac:dyDescent="0.25">
      <c r="A67" s="39"/>
      <c r="B67" s="60"/>
      <c r="C67" s="60"/>
      <c r="D67" s="99" t="s">
        <v>54</v>
      </c>
      <c r="E67" s="131">
        <f>SUM(E61:E66)</f>
        <v>0</v>
      </c>
      <c r="F67" s="132">
        <f>E67*0.8</f>
        <v>0</v>
      </c>
      <c r="G67" s="133">
        <f>E67*0.2</f>
        <v>0</v>
      </c>
      <c r="H67" s="50"/>
    </row>
    <row r="68" spans="1:8" s="1" customFormat="1" ht="14" x14ac:dyDescent="0.2">
      <c r="A68" s="39"/>
      <c r="B68" s="60"/>
      <c r="C68" s="60"/>
      <c r="D68" s="60"/>
      <c r="E68" s="100"/>
      <c r="F68" s="76"/>
      <c r="G68" s="77"/>
      <c r="H68" s="78"/>
    </row>
    <row r="69" spans="1:8" s="1" customFormat="1" ht="14" x14ac:dyDescent="0.2">
      <c r="A69" s="39"/>
      <c r="B69" s="60"/>
      <c r="C69" s="60"/>
      <c r="D69" s="60"/>
      <c r="E69" s="100"/>
      <c r="F69" s="76"/>
      <c r="G69" s="77"/>
      <c r="H69" s="78"/>
    </row>
    <row r="70" spans="1:8" s="1" customFormat="1" ht="20" thickBot="1" x14ac:dyDescent="0.3">
      <c r="D70" s="81"/>
      <c r="E70" s="116" t="s">
        <v>83</v>
      </c>
      <c r="F70" s="116" t="s">
        <v>90</v>
      </c>
      <c r="G70" s="116" t="s">
        <v>113</v>
      </c>
      <c r="H70" s="50"/>
    </row>
    <row r="71" spans="1:8" s="1" customFormat="1" ht="20" thickBot="1" x14ac:dyDescent="0.3">
      <c r="A71" s="136" t="str">
        <f>"Total Project Cost (@ "&amp;B7&amp;") £"</f>
        <v>Total Project Cost (@ ) £</v>
      </c>
      <c r="B71" s="129"/>
      <c r="C71" s="129"/>
      <c r="D71" s="129"/>
      <c r="E71" s="134">
        <f>SUM(E36,E43,E50,E57,E67)</f>
        <v>0</v>
      </c>
      <c r="F71" s="134">
        <f t="shared" ref="F71:G71" si="1">SUM(F36,F43,F50,F57,F67)</f>
        <v>0</v>
      </c>
      <c r="G71" s="135">
        <f t="shared" si="1"/>
        <v>0</v>
      </c>
      <c r="H71" s="50"/>
    </row>
    <row r="72" spans="1:8" s="1" customFormat="1" ht="14" x14ac:dyDescent="0.2">
      <c r="D72" s="10"/>
      <c r="E72" s="10"/>
      <c r="F72" s="76"/>
      <c r="G72" s="84"/>
      <c r="H72" s="50"/>
    </row>
    <row r="73" spans="1:8" x14ac:dyDescent="0.2">
      <c r="F73" s="50"/>
      <c r="G73" s="50"/>
      <c r="H73" s="50"/>
    </row>
    <row r="74" spans="1:8" x14ac:dyDescent="0.2">
      <c r="D74" s="50"/>
      <c r="E74" s="50"/>
      <c r="F74" s="50"/>
      <c r="G74" s="50"/>
      <c r="H74" s="50"/>
    </row>
    <row r="75" spans="1:8" x14ac:dyDescent="0.2">
      <c r="D75" s="50"/>
      <c r="E75" s="50"/>
      <c r="F75" s="50"/>
      <c r="G75" s="50"/>
      <c r="H75" s="50"/>
    </row>
    <row r="76" spans="1:8" x14ac:dyDescent="0.2">
      <c r="F76" s="50"/>
      <c r="G76" s="50"/>
      <c r="H76" s="50"/>
    </row>
    <row r="77" spans="1:8" x14ac:dyDescent="0.2">
      <c r="F77" s="50"/>
      <c r="G77" s="50"/>
      <c r="H77" s="50"/>
    </row>
    <row r="78" spans="1:8" x14ac:dyDescent="0.2">
      <c r="F78" s="50"/>
      <c r="G78" s="50"/>
      <c r="H78" s="50"/>
    </row>
    <row r="79" spans="1:8" x14ac:dyDescent="0.2">
      <c r="F79" s="50"/>
      <c r="G79" s="50"/>
      <c r="H79" s="50"/>
    </row>
    <row r="80" spans="1:8" x14ac:dyDescent="0.2">
      <c r="F80" s="50"/>
      <c r="G80" s="50"/>
      <c r="H80" s="50"/>
    </row>
    <row r="81" spans="6:8" x14ac:dyDescent="0.2">
      <c r="F81" s="50"/>
      <c r="G81" s="50"/>
      <c r="H81" s="50"/>
    </row>
  </sheetData>
  <mergeCells count="1">
    <mergeCell ref="A1:H2"/>
  </mergeCells>
  <pageMargins left="0.70866141732283472" right="0.31496062992125984" top="0.47244094488188981" bottom="0.27559055118110237" header="0.31496062992125984" footer="0.19685039370078741"/>
  <pageSetup paperSize="9" scale="5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 List'!$A$11:$A$14</xm:f>
          </x14:formula1>
          <xm:sqref>B8</xm:sqref>
        </x14:dataValidation>
        <x14:dataValidation type="list" allowBlank="1" showInputMessage="1" showErrorMessage="1" xr:uid="{00000000-0002-0000-0100-000002000000}">
          <x14:formula1>
            <xm:f>'Dropdown List'!$A$16:$A$17</xm:f>
          </x14:formula1>
          <xm:sqref>B9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28EFD-6DEC-4AA3-8B12-F48E40E5D37F}">
  <sheetPr>
    <tabColor rgb="FFFFD100"/>
  </sheetPr>
  <dimension ref="A1:R83"/>
  <sheetViews>
    <sheetView zoomScaleNormal="100" workbookViewId="0">
      <pane xSplit="2" ySplit="13" topLeftCell="C14" activePane="bottomRight" state="frozen"/>
      <selection pane="topRight" activeCell="C1" sqref="C1"/>
      <selection pane="bottomLeft" activeCell="A14" sqref="A14"/>
      <selection pane="bottomRight" activeCell="B9" sqref="B9"/>
    </sheetView>
  </sheetViews>
  <sheetFormatPr baseColWidth="10" defaultColWidth="9" defaultRowHeight="15" outlineLevelRow="1" outlineLevelCol="1" x14ac:dyDescent="0.2"/>
  <cols>
    <col min="1" max="1" width="60.33203125" style="1" bestFit="1" customWidth="1"/>
    <col min="2" max="2" width="30.5" style="1" bestFit="1" customWidth="1"/>
    <col min="3" max="3" width="20.6640625" style="1" bestFit="1" customWidth="1" outlineLevel="1"/>
    <col min="4" max="4" width="60" style="1" customWidth="1" outlineLevel="1"/>
    <col min="5" max="5" width="86" style="1" customWidth="1"/>
    <col min="6" max="6" width="34.83203125" style="1" bestFit="1" customWidth="1"/>
    <col min="7" max="7" width="45.33203125" style="1" bestFit="1" customWidth="1"/>
    <col min="8" max="8" width="19.1640625" style="1" bestFit="1" customWidth="1"/>
    <col min="9" max="18" width="9" style="1"/>
    <col min="19" max="16384" width="9" style="7"/>
  </cols>
  <sheetData>
    <row r="1" spans="1:12" ht="15" customHeight="1" x14ac:dyDescent="0.2">
      <c r="A1" s="163" t="str">
        <f>"Henry Royce "&amp;'Project Total'!B2&amp;" - Industry Partner Costings document (2)"</f>
        <v>Henry Royce MCAP (Materials Challenge Accelerator Programme) - Industry Partner Costings document (2)</v>
      </c>
      <c r="B1" s="164"/>
      <c r="C1" s="164"/>
      <c r="D1" s="164"/>
      <c r="E1" s="164"/>
      <c r="F1" s="164"/>
      <c r="G1" s="164"/>
      <c r="H1" s="164"/>
    </row>
    <row r="2" spans="1:12" ht="25.5" customHeight="1" thickBot="1" x14ac:dyDescent="0.25">
      <c r="A2" s="165"/>
      <c r="B2" s="166"/>
      <c r="C2" s="166"/>
      <c r="D2" s="166"/>
      <c r="E2" s="166"/>
      <c r="F2" s="166"/>
      <c r="G2" s="166"/>
      <c r="H2" s="166"/>
    </row>
    <row r="3" spans="1:12" ht="24.75" customHeight="1" thickBot="1" x14ac:dyDescent="0.25">
      <c r="E3" s="42"/>
      <c r="F3" s="42"/>
      <c r="G3" s="42"/>
      <c r="H3" s="43"/>
      <c r="I3" s="43"/>
      <c r="J3" s="43"/>
      <c r="K3" s="43"/>
      <c r="L3" s="43"/>
    </row>
    <row r="4" spans="1:12" ht="16" thickBot="1" x14ac:dyDescent="0.25">
      <c r="A4" s="8" t="s">
        <v>1</v>
      </c>
      <c r="B4" s="9" t="s">
        <v>16</v>
      </c>
      <c r="C4" s="85"/>
      <c r="D4" s="85"/>
    </row>
    <row r="5" spans="1:12" x14ac:dyDescent="0.2">
      <c r="A5" s="10"/>
      <c r="B5" s="10"/>
    </row>
    <row r="6" spans="1:12" ht="20" thickBot="1" x14ac:dyDescent="0.3">
      <c r="A6" s="11" t="s">
        <v>0</v>
      </c>
      <c r="B6" s="14"/>
      <c r="C6" s="14"/>
      <c r="D6" s="14"/>
    </row>
    <row r="7" spans="1:12" ht="16" outlineLevel="1" x14ac:dyDescent="0.2">
      <c r="A7" s="109" t="s">
        <v>36</v>
      </c>
      <c r="B7" s="17"/>
      <c r="C7" s="44"/>
      <c r="D7" s="14" t="s">
        <v>70</v>
      </c>
    </row>
    <row r="8" spans="1:12" ht="16" outlineLevel="1" x14ac:dyDescent="0.2">
      <c r="A8" s="20" t="s">
        <v>37</v>
      </c>
      <c r="B8" s="22"/>
      <c r="C8" s="44"/>
      <c r="D8" s="1" t="s">
        <v>71</v>
      </c>
    </row>
    <row r="9" spans="1:12" ht="16" outlineLevel="1" x14ac:dyDescent="0.2">
      <c r="A9" s="20" t="s">
        <v>55</v>
      </c>
      <c r="B9" s="22"/>
      <c r="C9" s="44"/>
      <c r="D9" s="1" t="s">
        <v>75</v>
      </c>
    </row>
    <row r="10" spans="1:12" ht="15" customHeight="1" outlineLevel="1" x14ac:dyDescent="0.2">
      <c r="A10" s="20" t="s">
        <v>3</v>
      </c>
      <c r="B10" s="24"/>
      <c r="C10" s="46"/>
      <c r="D10" s="45" t="s">
        <v>73</v>
      </c>
      <c r="F10" s="86"/>
      <c r="G10" s="86"/>
      <c r="H10" s="86"/>
      <c r="I10" s="86"/>
    </row>
    <row r="11" spans="1:12" ht="15" customHeight="1" outlineLevel="1" thickBot="1" x14ac:dyDescent="0.25">
      <c r="A11" s="27" t="s">
        <v>18</v>
      </c>
      <c r="B11" s="110"/>
      <c r="C11" s="47"/>
      <c r="D11" s="47"/>
      <c r="F11" s="86"/>
      <c r="G11" s="86"/>
      <c r="H11" s="86"/>
      <c r="I11" s="86"/>
    </row>
    <row r="12" spans="1:12" x14ac:dyDescent="0.2">
      <c r="A12" s="28"/>
      <c r="B12" s="30"/>
      <c r="C12" s="30"/>
      <c r="D12" s="30"/>
      <c r="F12" s="86"/>
      <c r="G12" s="86"/>
      <c r="H12" s="86"/>
      <c r="I12" s="86"/>
    </row>
    <row r="13" spans="1:12" ht="21" customHeight="1" x14ac:dyDescent="0.25">
      <c r="A13" s="31" t="s">
        <v>48</v>
      </c>
      <c r="B13" s="29"/>
      <c r="C13" s="29"/>
      <c r="D13" s="29"/>
      <c r="E13" s="116" t="s">
        <v>56</v>
      </c>
      <c r="F13" s="116" t="s">
        <v>92</v>
      </c>
      <c r="G13" s="116" t="s">
        <v>112</v>
      </c>
    </row>
    <row r="14" spans="1:12" ht="20" thickBot="1" x14ac:dyDescent="0.3">
      <c r="A14" s="32"/>
      <c r="B14" s="33"/>
      <c r="E14" s="116"/>
      <c r="F14" s="116"/>
      <c r="G14" s="116"/>
    </row>
    <row r="15" spans="1:12" outlineLevel="1" x14ac:dyDescent="0.2">
      <c r="A15" s="34" t="s">
        <v>46</v>
      </c>
      <c r="B15" s="35"/>
      <c r="E15" s="87"/>
      <c r="F15" s="84"/>
      <c r="G15" s="48"/>
    </row>
    <row r="16" spans="1:12" outlineLevel="1" x14ac:dyDescent="0.2">
      <c r="A16" s="36" t="s">
        <v>47</v>
      </c>
      <c r="B16" s="37"/>
      <c r="D16" s="7"/>
      <c r="E16" s="10"/>
      <c r="F16" s="84"/>
      <c r="G16" s="48"/>
    </row>
    <row r="17" spans="1:18" ht="16" outlineLevel="1" thickBot="1" x14ac:dyDescent="0.25">
      <c r="A17" s="36" t="s">
        <v>35</v>
      </c>
      <c r="B17" s="120"/>
      <c r="D17" s="7"/>
      <c r="E17" s="10"/>
      <c r="F17" s="84"/>
      <c r="G17" s="48"/>
    </row>
    <row r="18" spans="1:18" ht="16" outlineLevel="1" thickBot="1" x14ac:dyDescent="0.25">
      <c r="A18" s="55" t="s">
        <v>89</v>
      </c>
      <c r="B18" s="67"/>
      <c r="D18" s="7"/>
      <c r="E18" s="146">
        <f>B18</f>
        <v>0</v>
      </c>
      <c r="F18" s="83"/>
      <c r="G18" s="48"/>
    </row>
    <row r="19" spans="1:18" ht="16" outlineLevel="1" thickBot="1" x14ac:dyDescent="0.25">
      <c r="A19" s="14"/>
      <c r="B19" s="41"/>
      <c r="D19" s="7"/>
      <c r="E19" s="87"/>
      <c r="F19" s="84"/>
      <c r="G19" s="48"/>
    </row>
    <row r="20" spans="1:18" s="51" customFormat="1" outlineLevel="1" x14ac:dyDescent="0.2">
      <c r="A20" s="34" t="s">
        <v>46</v>
      </c>
      <c r="B20" s="35"/>
      <c r="E20" s="90"/>
      <c r="F20" s="91"/>
      <c r="G20" s="52"/>
      <c r="H20" s="2"/>
      <c r="I20" s="2"/>
      <c r="K20" s="2"/>
      <c r="L20" s="2"/>
      <c r="M20" s="2"/>
      <c r="N20" s="2"/>
      <c r="O20" s="2"/>
      <c r="P20" s="2"/>
      <c r="Q20" s="2"/>
      <c r="R20" s="2"/>
    </row>
    <row r="21" spans="1:18" outlineLevel="1" x14ac:dyDescent="0.2">
      <c r="A21" s="36" t="s">
        <v>47</v>
      </c>
      <c r="B21" s="37"/>
      <c r="D21" s="7"/>
      <c r="E21" s="92"/>
      <c r="F21" s="84"/>
      <c r="G21" s="48"/>
    </row>
    <row r="22" spans="1:18" ht="16" outlineLevel="1" thickBot="1" x14ac:dyDescent="0.25">
      <c r="A22" s="36" t="s">
        <v>35</v>
      </c>
      <c r="B22" s="120"/>
      <c r="D22" s="7"/>
      <c r="E22" s="10"/>
      <c r="F22" s="83"/>
      <c r="G22" s="48"/>
    </row>
    <row r="23" spans="1:18" ht="16" outlineLevel="1" thickBot="1" x14ac:dyDescent="0.25">
      <c r="A23" s="55" t="s">
        <v>89</v>
      </c>
      <c r="B23" s="67"/>
      <c r="D23" s="7"/>
      <c r="E23" s="146">
        <f>B23</f>
        <v>0</v>
      </c>
      <c r="F23" s="83"/>
      <c r="G23" s="48"/>
    </row>
    <row r="24" spans="1:18" ht="16" outlineLevel="1" thickBot="1" x14ac:dyDescent="0.25">
      <c r="A24" s="38"/>
      <c r="B24" s="39"/>
      <c r="D24" s="7"/>
      <c r="E24" s="87"/>
      <c r="F24" s="84"/>
      <c r="G24" s="48"/>
    </row>
    <row r="25" spans="1:18" outlineLevel="1" x14ac:dyDescent="0.2">
      <c r="A25" s="34" t="s">
        <v>46</v>
      </c>
      <c r="B25" s="35"/>
      <c r="D25" s="7"/>
      <c r="E25" s="87"/>
      <c r="F25" s="84"/>
      <c r="G25" s="48"/>
    </row>
    <row r="26" spans="1:18" outlineLevel="1" x14ac:dyDescent="0.2">
      <c r="A26" s="36" t="s">
        <v>47</v>
      </c>
      <c r="B26" s="37"/>
      <c r="D26" s="7"/>
      <c r="E26" s="92"/>
      <c r="F26" s="84"/>
      <c r="G26" s="48"/>
    </row>
    <row r="27" spans="1:18" ht="16" outlineLevel="1" thickBot="1" x14ac:dyDescent="0.25">
      <c r="A27" s="36" t="s">
        <v>35</v>
      </c>
      <c r="B27" s="120"/>
      <c r="D27" s="7"/>
      <c r="E27" s="10"/>
      <c r="F27" s="83"/>
      <c r="G27" s="48"/>
    </row>
    <row r="28" spans="1:18" ht="16" outlineLevel="1" thickBot="1" x14ac:dyDescent="0.25">
      <c r="A28" s="55" t="s">
        <v>89</v>
      </c>
      <c r="B28" s="67"/>
      <c r="D28" s="7"/>
      <c r="E28" s="146">
        <f>B28</f>
        <v>0</v>
      </c>
      <c r="F28" s="83"/>
      <c r="G28" s="48"/>
    </row>
    <row r="29" spans="1:18" ht="16" outlineLevel="1" thickBot="1" x14ac:dyDescent="0.25">
      <c r="A29" s="38"/>
      <c r="B29" s="39"/>
      <c r="D29" s="7"/>
      <c r="E29" s="87"/>
      <c r="F29" s="84"/>
      <c r="G29" s="48"/>
    </row>
    <row r="30" spans="1:18" outlineLevel="1" x14ac:dyDescent="0.2">
      <c r="A30" s="34" t="s">
        <v>46</v>
      </c>
      <c r="B30" s="35"/>
      <c r="D30" s="7"/>
      <c r="E30" s="87"/>
      <c r="F30" s="84"/>
      <c r="G30" s="48"/>
    </row>
    <row r="31" spans="1:18" outlineLevel="1" x14ac:dyDescent="0.2">
      <c r="A31" s="36" t="s">
        <v>47</v>
      </c>
      <c r="B31" s="37"/>
      <c r="D31" s="7"/>
      <c r="E31" s="92"/>
      <c r="F31" s="84"/>
      <c r="G31" s="48"/>
    </row>
    <row r="32" spans="1:18" ht="16" outlineLevel="1" thickBot="1" x14ac:dyDescent="0.25">
      <c r="A32" s="36" t="s">
        <v>35</v>
      </c>
      <c r="B32" s="120"/>
      <c r="D32" s="7"/>
      <c r="E32" s="10"/>
      <c r="F32" s="83"/>
      <c r="G32" s="48"/>
    </row>
    <row r="33" spans="1:7" ht="16" outlineLevel="1" thickBot="1" x14ac:dyDescent="0.25">
      <c r="A33" s="55" t="s">
        <v>89</v>
      </c>
      <c r="B33" s="67"/>
      <c r="D33" s="7"/>
      <c r="E33" s="146">
        <f>B33</f>
        <v>0</v>
      </c>
      <c r="F33" s="83"/>
      <c r="G33" s="48"/>
    </row>
    <row r="34" spans="1:7" ht="16" thickBot="1" x14ac:dyDescent="0.25">
      <c r="A34" s="38"/>
      <c r="B34" s="39"/>
      <c r="D34" s="7"/>
      <c r="E34" s="87"/>
      <c r="F34" s="84"/>
      <c r="G34" s="48"/>
    </row>
    <row r="35" spans="1:7" s="1" customFormat="1" thickBot="1" x14ac:dyDescent="0.25">
      <c r="A35" s="38"/>
      <c r="B35" s="39"/>
      <c r="E35" s="128" t="s">
        <v>30</v>
      </c>
      <c r="F35" s="129"/>
      <c r="G35" s="130"/>
    </row>
    <row r="36" spans="1:7" s="1" customFormat="1" thickBot="1" x14ac:dyDescent="0.25">
      <c r="A36" s="38"/>
      <c r="B36" s="39"/>
      <c r="E36" s="131">
        <f>SUM(E18,E23,E28,E33)</f>
        <v>0</v>
      </c>
      <c r="F36" s="132">
        <f>E36*0.8</f>
        <v>0</v>
      </c>
      <c r="G36" s="133">
        <f>E36*0.2</f>
        <v>0</v>
      </c>
    </row>
    <row r="37" spans="1:7" s="1" customFormat="1" ht="14" x14ac:dyDescent="0.2">
      <c r="A37" s="60"/>
      <c r="B37" s="39"/>
      <c r="F37" s="76"/>
      <c r="G37" s="48"/>
    </row>
    <row r="38" spans="1:7" s="1" customFormat="1" ht="20" thickBot="1" x14ac:dyDescent="0.3">
      <c r="A38" s="11" t="s">
        <v>49</v>
      </c>
      <c r="B38" s="14"/>
      <c r="E38" s="49"/>
      <c r="F38" s="48"/>
      <c r="G38" s="48"/>
    </row>
    <row r="39" spans="1:7" s="1" customFormat="1" ht="14" x14ac:dyDescent="0.2">
      <c r="A39" s="61" t="s">
        <v>12</v>
      </c>
      <c r="B39" s="62" t="s">
        <v>13</v>
      </c>
      <c r="E39" s="49"/>
      <c r="F39" s="48"/>
      <c r="G39" s="48"/>
    </row>
    <row r="40" spans="1:7" s="1" customFormat="1" ht="14" x14ac:dyDescent="0.2">
      <c r="A40" s="63"/>
      <c r="B40" s="64">
        <v>0</v>
      </c>
      <c r="E40" s="49"/>
      <c r="F40" s="48"/>
      <c r="G40" s="48"/>
    </row>
    <row r="41" spans="1:7" s="1" customFormat="1" thickBot="1" x14ac:dyDescent="0.25">
      <c r="A41" s="65"/>
      <c r="B41" s="64">
        <v>0</v>
      </c>
      <c r="E41" s="49"/>
      <c r="F41" s="48"/>
      <c r="G41" s="48"/>
    </row>
    <row r="42" spans="1:7" s="1" customFormat="1" thickBot="1" x14ac:dyDescent="0.25">
      <c r="A42" s="65"/>
      <c r="B42" s="64">
        <v>0</v>
      </c>
      <c r="E42" s="128" t="s">
        <v>102</v>
      </c>
      <c r="F42" s="129"/>
      <c r="G42" s="130"/>
    </row>
    <row r="43" spans="1:7" s="1" customFormat="1" thickBot="1" x14ac:dyDescent="0.25">
      <c r="A43" s="66"/>
      <c r="B43" s="67">
        <v>0</v>
      </c>
      <c r="E43" s="131">
        <f>SUM(B40:B43)</f>
        <v>0</v>
      </c>
      <c r="F43" s="132">
        <f>E43*0.8</f>
        <v>0</v>
      </c>
      <c r="G43" s="133">
        <f>E43*0.2</f>
        <v>0</v>
      </c>
    </row>
    <row r="44" spans="1:7" s="1" customFormat="1" ht="14" x14ac:dyDescent="0.2">
      <c r="A44" s="14"/>
      <c r="B44" s="14"/>
      <c r="E44" s="49"/>
      <c r="F44" s="84"/>
      <c r="G44" s="48"/>
    </row>
    <row r="45" spans="1:7" s="1" customFormat="1" ht="20" thickBot="1" x14ac:dyDescent="0.3">
      <c r="A45" s="11" t="s">
        <v>14</v>
      </c>
      <c r="B45" s="14"/>
      <c r="E45" s="49"/>
      <c r="F45" s="84"/>
      <c r="G45" s="48"/>
    </row>
    <row r="46" spans="1:7" s="1" customFormat="1" ht="14" x14ac:dyDescent="0.2">
      <c r="A46" s="61" t="s">
        <v>12</v>
      </c>
      <c r="B46" s="62" t="s">
        <v>13</v>
      </c>
      <c r="E46" s="49"/>
      <c r="F46" s="84"/>
      <c r="G46" s="48"/>
    </row>
    <row r="47" spans="1:7" s="1" customFormat="1" ht="14" x14ac:dyDescent="0.2">
      <c r="A47" s="63"/>
      <c r="B47" s="64">
        <v>0</v>
      </c>
      <c r="E47" s="49"/>
      <c r="F47" s="84"/>
      <c r="G47" s="48"/>
    </row>
    <row r="48" spans="1:7" s="1" customFormat="1" thickBot="1" x14ac:dyDescent="0.25">
      <c r="A48" s="65"/>
      <c r="B48" s="64">
        <v>0</v>
      </c>
      <c r="E48" s="49"/>
      <c r="F48" s="84"/>
      <c r="G48" s="48"/>
    </row>
    <row r="49" spans="1:8" s="1" customFormat="1" thickBot="1" x14ac:dyDescent="0.25">
      <c r="A49" s="65"/>
      <c r="B49" s="64">
        <v>0</v>
      </c>
      <c r="E49" s="128" t="s">
        <v>103</v>
      </c>
      <c r="F49" s="129"/>
      <c r="G49" s="130"/>
    </row>
    <row r="50" spans="1:8" s="1" customFormat="1" thickBot="1" x14ac:dyDescent="0.25">
      <c r="A50" s="66"/>
      <c r="B50" s="67">
        <v>0</v>
      </c>
      <c r="E50" s="131">
        <f>SUM(B47:B50)</f>
        <v>0</v>
      </c>
      <c r="F50" s="132">
        <f>E50*0.8</f>
        <v>0</v>
      </c>
      <c r="G50" s="133">
        <f>E50*0.2</f>
        <v>0</v>
      </c>
    </row>
    <row r="51" spans="1:8" s="1" customFormat="1" ht="14" x14ac:dyDescent="0.2">
      <c r="A51" s="14"/>
      <c r="B51" s="14"/>
      <c r="C51" s="14"/>
      <c r="D51" s="14"/>
      <c r="F51" s="48"/>
      <c r="G51" s="48"/>
    </row>
    <row r="52" spans="1:8" s="1" customFormat="1" ht="20" thickBot="1" x14ac:dyDescent="0.3">
      <c r="A52" s="79" t="s">
        <v>53</v>
      </c>
      <c r="D52" s="10"/>
      <c r="E52" s="10"/>
      <c r="F52" s="84"/>
      <c r="G52" s="84"/>
      <c r="H52" s="50"/>
    </row>
    <row r="53" spans="1:8" s="1" customFormat="1" ht="14" x14ac:dyDescent="0.2">
      <c r="A53" s="61" t="s">
        <v>15</v>
      </c>
      <c r="B53" s="62" t="s">
        <v>13</v>
      </c>
      <c r="C53" s="60"/>
      <c r="D53" s="60"/>
      <c r="E53" s="10"/>
      <c r="F53" s="84"/>
      <c r="G53" s="84"/>
      <c r="H53" s="50"/>
    </row>
    <row r="54" spans="1:8" s="1" customFormat="1" ht="14" x14ac:dyDescent="0.2">
      <c r="A54" s="63"/>
      <c r="B54" s="80">
        <v>0</v>
      </c>
      <c r="C54" s="60"/>
      <c r="D54" s="60"/>
      <c r="E54" s="10"/>
      <c r="F54" s="84"/>
      <c r="G54" s="84"/>
      <c r="H54" s="50"/>
    </row>
    <row r="55" spans="1:8" s="1" customFormat="1" thickBot="1" x14ac:dyDescent="0.25">
      <c r="A55" s="65"/>
      <c r="B55" s="64">
        <v>0</v>
      </c>
      <c r="C55" s="60"/>
      <c r="D55" s="60"/>
      <c r="E55" s="10"/>
      <c r="F55" s="84"/>
      <c r="G55" s="84"/>
      <c r="H55" s="50"/>
    </row>
    <row r="56" spans="1:8" s="1" customFormat="1" thickBot="1" x14ac:dyDescent="0.25">
      <c r="A56" s="65"/>
      <c r="B56" s="64">
        <v>0</v>
      </c>
      <c r="E56" s="128" t="s">
        <v>104</v>
      </c>
      <c r="F56" s="129"/>
      <c r="G56" s="130"/>
      <c r="H56" s="50"/>
    </row>
    <row r="57" spans="1:8" s="1" customFormat="1" thickBot="1" x14ac:dyDescent="0.25">
      <c r="A57" s="66"/>
      <c r="B57" s="67">
        <v>0</v>
      </c>
      <c r="E57" s="131">
        <f>SUM(B54:B57)</f>
        <v>0</v>
      </c>
      <c r="F57" s="132">
        <f>E57*0.8</f>
        <v>0</v>
      </c>
      <c r="G57" s="133">
        <f>E57*0.2</f>
        <v>0</v>
      </c>
      <c r="H57" s="50"/>
    </row>
    <row r="58" spans="1:8" s="1" customFormat="1" thickBot="1" x14ac:dyDescent="0.25">
      <c r="D58" s="10"/>
      <c r="E58" s="10"/>
      <c r="F58" s="84"/>
      <c r="G58" s="84"/>
      <c r="H58" s="50"/>
    </row>
    <row r="59" spans="1:8" s="1" customFormat="1" ht="20" thickBot="1" x14ac:dyDescent="0.3">
      <c r="A59" s="11" t="s">
        <v>50</v>
      </c>
      <c r="B59" s="60"/>
      <c r="C59" s="60"/>
      <c r="D59" s="60"/>
      <c r="E59" s="128" t="s">
        <v>105</v>
      </c>
      <c r="F59" s="129"/>
      <c r="G59" s="130"/>
    </row>
    <row r="60" spans="1:8" s="1" customFormat="1" ht="14" x14ac:dyDescent="0.2">
      <c r="A60" s="68" t="s">
        <v>15</v>
      </c>
      <c r="B60" s="69" t="s">
        <v>42</v>
      </c>
      <c r="C60" s="70" t="s">
        <v>45</v>
      </c>
      <c r="D60" s="118" t="s">
        <v>51</v>
      </c>
      <c r="E60" s="93" t="s">
        <v>52</v>
      </c>
      <c r="F60" s="77"/>
      <c r="G60" s="77"/>
    </row>
    <row r="61" spans="1:8" s="1" customFormat="1" ht="14" x14ac:dyDescent="0.2">
      <c r="A61" s="63"/>
      <c r="B61" s="71"/>
      <c r="C61" s="72"/>
      <c r="D61" s="94">
        <v>0</v>
      </c>
      <c r="E61" s="95">
        <f>C61*D61</f>
        <v>0</v>
      </c>
      <c r="F61" s="83"/>
      <c r="G61" s="96"/>
      <c r="H61" s="50"/>
    </row>
    <row r="62" spans="1:8" s="1" customFormat="1" ht="14" x14ac:dyDescent="0.2">
      <c r="A62" s="63"/>
      <c r="B62" s="71"/>
      <c r="C62" s="72"/>
      <c r="D62" s="94">
        <v>0</v>
      </c>
      <c r="E62" s="95">
        <f t="shared" ref="E62:E66" si="0">C62*D62</f>
        <v>0</v>
      </c>
      <c r="F62" s="83"/>
      <c r="G62" s="96"/>
      <c r="H62" s="50"/>
    </row>
    <row r="63" spans="1:8" s="1" customFormat="1" ht="14" x14ac:dyDescent="0.2">
      <c r="A63" s="63"/>
      <c r="B63" s="71"/>
      <c r="C63" s="72"/>
      <c r="D63" s="94">
        <v>0</v>
      </c>
      <c r="E63" s="95">
        <f t="shared" si="0"/>
        <v>0</v>
      </c>
      <c r="F63" s="83"/>
      <c r="G63" s="96"/>
      <c r="H63" s="50"/>
    </row>
    <row r="64" spans="1:8" s="1" customFormat="1" ht="14" x14ac:dyDescent="0.2">
      <c r="A64" s="63"/>
      <c r="B64" s="71"/>
      <c r="C64" s="72"/>
      <c r="D64" s="94">
        <v>0</v>
      </c>
      <c r="E64" s="95">
        <f t="shared" si="0"/>
        <v>0</v>
      </c>
      <c r="F64" s="83"/>
      <c r="G64" s="96"/>
      <c r="H64" s="50"/>
    </row>
    <row r="65" spans="1:8" s="1" customFormat="1" ht="14" x14ac:dyDescent="0.2">
      <c r="A65" s="63"/>
      <c r="B65" s="71"/>
      <c r="C65" s="72"/>
      <c r="D65" s="94">
        <v>0</v>
      </c>
      <c r="E65" s="95">
        <f t="shared" si="0"/>
        <v>0</v>
      </c>
      <c r="F65" s="83"/>
      <c r="G65" s="96"/>
      <c r="H65" s="50"/>
    </row>
    <row r="66" spans="1:8" s="1" customFormat="1" thickBot="1" x14ac:dyDescent="0.25">
      <c r="A66" s="73"/>
      <c r="B66" s="74"/>
      <c r="C66" s="75"/>
      <c r="D66" s="97">
        <v>0</v>
      </c>
      <c r="E66" s="98">
        <f t="shared" si="0"/>
        <v>0</v>
      </c>
      <c r="F66" s="83"/>
      <c r="G66" s="96"/>
      <c r="H66" s="50"/>
    </row>
    <row r="67" spans="1:8" s="1" customFormat="1" thickBot="1" x14ac:dyDescent="0.25">
      <c r="A67" s="39"/>
      <c r="B67" s="60"/>
      <c r="C67" s="60"/>
      <c r="D67" s="99" t="s">
        <v>54</v>
      </c>
      <c r="E67" s="131">
        <f>SUM(E61:E66)</f>
        <v>0</v>
      </c>
      <c r="F67" s="132">
        <f>E67*0.8</f>
        <v>0</v>
      </c>
      <c r="G67" s="133">
        <f>E67*0.2</f>
        <v>0</v>
      </c>
      <c r="H67" s="50"/>
    </row>
    <row r="68" spans="1:8" s="1" customFormat="1" ht="14" x14ac:dyDescent="0.2">
      <c r="A68" s="39"/>
      <c r="B68" s="60"/>
      <c r="C68" s="60"/>
      <c r="D68" s="60"/>
      <c r="E68" s="100"/>
      <c r="F68" s="76"/>
      <c r="G68" s="77"/>
      <c r="H68" s="78"/>
    </row>
    <row r="69" spans="1:8" s="1" customFormat="1" ht="14" x14ac:dyDescent="0.2">
      <c r="A69" s="39"/>
      <c r="B69" s="60"/>
      <c r="C69" s="60"/>
      <c r="D69" s="60"/>
      <c r="E69" s="100"/>
      <c r="F69" s="76"/>
      <c r="G69" s="77"/>
      <c r="H69" s="78"/>
    </row>
    <row r="70" spans="1:8" s="1" customFormat="1" ht="20" thickBot="1" x14ac:dyDescent="0.3">
      <c r="D70" s="81"/>
      <c r="E70" s="116" t="s">
        <v>83</v>
      </c>
      <c r="F70" s="116" t="s">
        <v>90</v>
      </c>
      <c r="G70" s="116" t="s">
        <v>113</v>
      </c>
      <c r="H70" s="50"/>
    </row>
    <row r="71" spans="1:8" s="1" customFormat="1" ht="20" thickBot="1" x14ac:dyDescent="0.3">
      <c r="A71" s="136" t="str">
        <f>"Total Project Cost (@ "&amp;B7&amp;") £"</f>
        <v>Total Project Cost (@ ) £</v>
      </c>
      <c r="B71" s="129"/>
      <c r="C71" s="129"/>
      <c r="D71" s="129"/>
      <c r="E71" s="134">
        <f>SUM(E36,E43,E50,E57,E67)</f>
        <v>0</v>
      </c>
      <c r="F71" s="134">
        <f t="shared" ref="F71:G71" si="1">SUM(F36,F43,F50,F57,F67)</f>
        <v>0</v>
      </c>
      <c r="G71" s="135">
        <f t="shared" si="1"/>
        <v>0</v>
      </c>
      <c r="H71" s="50"/>
    </row>
    <row r="72" spans="1:8" s="1" customFormat="1" ht="14" x14ac:dyDescent="0.2">
      <c r="D72" s="10"/>
      <c r="E72" s="10"/>
      <c r="F72" s="76"/>
      <c r="G72" s="84"/>
      <c r="H72" s="50"/>
    </row>
    <row r="73" spans="1:8" x14ac:dyDescent="0.2">
      <c r="F73" s="50"/>
      <c r="G73" s="50"/>
      <c r="H73" s="50"/>
    </row>
    <row r="74" spans="1:8" x14ac:dyDescent="0.2">
      <c r="D74" s="50"/>
      <c r="E74" s="50"/>
      <c r="F74" s="50"/>
      <c r="G74" s="50"/>
      <c r="H74" s="50"/>
    </row>
    <row r="75" spans="1:8" x14ac:dyDescent="0.2">
      <c r="D75" s="50"/>
      <c r="E75" s="50"/>
      <c r="F75" s="50"/>
      <c r="G75" s="50"/>
      <c r="H75" s="50"/>
    </row>
    <row r="76" spans="1:8" x14ac:dyDescent="0.2">
      <c r="F76" s="50"/>
      <c r="G76" s="50"/>
      <c r="H76" s="50"/>
    </row>
    <row r="77" spans="1:8" x14ac:dyDescent="0.2">
      <c r="D77" s="50"/>
      <c r="E77" s="50"/>
      <c r="F77" s="50"/>
      <c r="G77" s="50"/>
      <c r="H77" s="50"/>
    </row>
    <row r="78" spans="1:8" x14ac:dyDescent="0.2">
      <c r="F78" s="50"/>
      <c r="G78" s="50"/>
      <c r="H78" s="50"/>
    </row>
    <row r="79" spans="1:8" x14ac:dyDescent="0.2">
      <c r="F79" s="50"/>
      <c r="G79" s="50"/>
      <c r="H79" s="50"/>
    </row>
    <row r="80" spans="1:8" x14ac:dyDescent="0.2">
      <c r="F80" s="50"/>
      <c r="G80" s="50"/>
      <c r="H80" s="50"/>
    </row>
    <row r="81" spans="6:8" x14ac:dyDescent="0.2">
      <c r="F81" s="50"/>
      <c r="G81" s="50"/>
      <c r="H81" s="50"/>
    </row>
    <row r="82" spans="6:8" x14ac:dyDescent="0.2">
      <c r="F82" s="50"/>
      <c r="G82" s="50"/>
      <c r="H82" s="50"/>
    </row>
    <row r="83" spans="6:8" x14ac:dyDescent="0.2">
      <c r="F83" s="50"/>
      <c r="G83" s="50"/>
      <c r="H83" s="50"/>
    </row>
  </sheetData>
  <mergeCells count="1">
    <mergeCell ref="A1:H2"/>
  </mergeCells>
  <pageMargins left="0.70866141732283472" right="0.31496062992125984" top="0.47244094488188981" bottom="0.27559055118110237" header="0.31496062992125984" footer="0.19685039370078741"/>
  <pageSetup paperSize="9" scale="5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34652D42-588B-41DE-8885-96E66C25C4BE}">
          <x14:formula1>
            <xm:f>'Dropdown List'!$A$16:$A$17</xm:f>
          </x14:formula1>
          <xm:sqref>B9</xm:sqref>
        </x14:dataValidation>
        <x14:dataValidation type="list" allowBlank="1" showInputMessage="1" showErrorMessage="1" xr:uid="{6635250C-4FBE-4E71-9C84-07F937C0CFA5}">
          <x14:formula1>
            <xm:f>'Dropdown List'!$A$11:$A$14</xm:f>
          </x14:formula1>
          <xm:sqref>B8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65247-DE4B-4DCC-A657-79BB96001161}">
  <sheetPr>
    <tabColor rgb="FFFFD100"/>
  </sheetPr>
  <dimension ref="A1:R83"/>
  <sheetViews>
    <sheetView zoomScaleNormal="100" workbookViewId="0">
      <pane xSplit="2" ySplit="13" topLeftCell="C22" activePane="bottomRight" state="frozen"/>
      <selection pane="topRight" activeCell="C1" sqref="C1"/>
      <selection pane="bottomLeft" activeCell="A14" sqref="A14"/>
      <selection pane="bottomRight" activeCell="B9" sqref="B9"/>
    </sheetView>
  </sheetViews>
  <sheetFormatPr baseColWidth="10" defaultColWidth="9" defaultRowHeight="15" outlineLevelRow="1" outlineLevelCol="1" x14ac:dyDescent="0.2"/>
  <cols>
    <col min="1" max="1" width="60.33203125" style="1" bestFit="1" customWidth="1"/>
    <col min="2" max="2" width="30.5" style="1" bestFit="1" customWidth="1"/>
    <col min="3" max="3" width="20.6640625" style="1" bestFit="1" customWidth="1" outlineLevel="1"/>
    <col min="4" max="4" width="60" style="1" customWidth="1" outlineLevel="1"/>
    <col min="5" max="5" width="86" style="1" customWidth="1"/>
    <col min="6" max="6" width="34.83203125" style="1" bestFit="1" customWidth="1"/>
    <col min="7" max="7" width="45.33203125" style="1" bestFit="1" customWidth="1"/>
    <col min="8" max="8" width="19.1640625" style="1" bestFit="1" customWidth="1"/>
    <col min="9" max="18" width="9" style="1"/>
    <col min="19" max="16384" width="9" style="7"/>
  </cols>
  <sheetData>
    <row r="1" spans="1:12" ht="15" customHeight="1" x14ac:dyDescent="0.2">
      <c r="A1" s="163" t="str">
        <f>"Henry Royce "&amp;'Project Total'!B2&amp;" - Industry Partner Costings document (3)"</f>
        <v>Henry Royce MCAP (Materials Challenge Accelerator Programme) - Industry Partner Costings document (3)</v>
      </c>
      <c r="B1" s="164"/>
      <c r="C1" s="164"/>
      <c r="D1" s="164"/>
      <c r="E1" s="164"/>
      <c r="F1" s="164"/>
      <c r="G1" s="164"/>
      <c r="H1" s="164"/>
    </row>
    <row r="2" spans="1:12" ht="25.5" customHeight="1" thickBot="1" x14ac:dyDescent="0.25">
      <c r="A2" s="165"/>
      <c r="B2" s="166"/>
      <c r="C2" s="166"/>
      <c r="D2" s="166"/>
      <c r="E2" s="166"/>
      <c r="F2" s="166"/>
      <c r="G2" s="166"/>
      <c r="H2" s="166"/>
    </row>
    <row r="3" spans="1:12" ht="24.75" customHeight="1" thickBot="1" x14ac:dyDescent="0.25">
      <c r="E3" s="42"/>
      <c r="F3" s="42"/>
      <c r="G3" s="42"/>
      <c r="H3" s="43"/>
      <c r="I3" s="43"/>
      <c r="J3" s="43"/>
      <c r="K3" s="43"/>
      <c r="L3" s="43"/>
    </row>
    <row r="4" spans="1:12" ht="16" thickBot="1" x14ac:dyDescent="0.25">
      <c r="A4" s="8" t="s">
        <v>1</v>
      </c>
      <c r="B4" s="9" t="s">
        <v>16</v>
      </c>
      <c r="C4" s="85"/>
      <c r="D4" s="85"/>
    </row>
    <row r="5" spans="1:12" x14ac:dyDescent="0.2">
      <c r="A5" s="10"/>
      <c r="B5" s="10"/>
    </row>
    <row r="6" spans="1:12" ht="20" thickBot="1" x14ac:dyDescent="0.3">
      <c r="A6" s="11" t="s">
        <v>0</v>
      </c>
      <c r="B6" s="14"/>
      <c r="C6" s="14"/>
      <c r="D6" s="14"/>
    </row>
    <row r="7" spans="1:12" ht="16" outlineLevel="1" x14ac:dyDescent="0.2">
      <c r="A7" s="109" t="s">
        <v>36</v>
      </c>
      <c r="B7" s="17"/>
      <c r="C7" s="44"/>
      <c r="D7" s="14" t="s">
        <v>70</v>
      </c>
    </row>
    <row r="8" spans="1:12" ht="16" outlineLevel="1" x14ac:dyDescent="0.2">
      <c r="A8" s="20" t="s">
        <v>37</v>
      </c>
      <c r="B8" s="22"/>
      <c r="C8" s="44"/>
      <c r="D8" s="1" t="s">
        <v>71</v>
      </c>
    </row>
    <row r="9" spans="1:12" ht="16" outlineLevel="1" x14ac:dyDescent="0.2">
      <c r="A9" s="20" t="s">
        <v>55</v>
      </c>
      <c r="B9" s="22"/>
      <c r="C9" s="44"/>
      <c r="D9" s="1" t="s">
        <v>75</v>
      </c>
    </row>
    <row r="10" spans="1:12" ht="15" customHeight="1" outlineLevel="1" x14ac:dyDescent="0.2">
      <c r="A10" s="20" t="s">
        <v>3</v>
      </c>
      <c r="B10" s="24"/>
      <c r="C10" s="46"/>
      <c r="D10" s="45" t="s">
        <v>73</v>
      </c>
      <c r="F10" s="86"/>
      <c r="G10" s="86"/>
      <c r="H10" s="86"/>
      <c r="I10" s="86"/>
    </row>
    <row r="11" spans="1:12" ht="15" customHeight="1" outlineLevel="1" thickBot="1" x14ac:dyDescent="0.25">
      <c r="A11" s="27" t="s">
        <v>18</v>
      </c>
      <c r="B11" s="110"/>
      <c r="C11" s="47"/>
      <c r="D11" s="47"/>
      <c r="F11" s="86"/>
      <c r="G11" s="86"/>
      <c r="H11" s="86"/>
      <c r="I11" s="86"/>
    </row>
    <row r="12" spans="1:12" x14ac:dyDescent="0.2">
      <c r="A12" s="28"/>
      <c r="B12" s="30"/>
      <c r="C12" s="30"/>
      <c r="D12" s="30"/>
      <c r="F12" s="86"/>
      <c r="G12" s="86"/>
      <c r="H12" s="86"/>
      <c r="I12" s="86"/>
    </row>
    <row r="13" spans="1:12" ht="21" customHeight="1" x14ac:dyDescent="0.25">
      <c r="A13" s="31" t="s">
        <v>48</v>
      </c>
      <c r="B13" s="29"/>
      <c r="C13" s="29"/>
      <c r="D13" s="29"/>
      <c r="E13" s="116" t="s">
        <v>56</v>
      </c>
      <c r="F13" s="116" t="s">
        <v>92</v>
      </c>
      <c r="G13" s="116" t="s">
        <v>112</v>
      </c>
    </row>
    <row r="14" spans="1:12" ht="20" thickBot="1" x14ac:dyDescent="0.3">
      <c r="A14" s="32"/>
      <c r="B14" s="33"/>
      <c r="E14" s="116"/>
      <c r="F14" s="116"/>
      <c r="G14" s="116"/>
    </row>
    <row r="15" spans="1:12" outlineLevel="1" x14ac:dyDescent="0.2">
      <c r="A15" s="34" t="s">
        <v>46</v>
      </c>
      <c r="B15" s="35"/>
      <c r="E15" s="87"/>
      <c r="F15" s="84"/>
      <c r="G15" s="48"/>
    </row>
    <row r="16" spans="1:12" outlineLevel="1" x14ac:dyDescent="0.2">
      <c r="A16" s="36" t="s">
        <v>47</v>
      </c>
      <c r="B16" s="37"/>
      <c r="D16" s="7"/>
      <c r="E16" s="10"/>
      <c r="F16" s="84"/>
      <c r="G16" s="48"/>
    </row>
    <row r="17" spans="1:18" ht="16" outlineLevel="1" thickBot="1" x14ac:dyDescent="0.25">
      <c r="A17" s="36" t="s">
        <v>35</v>
      </c>
      <c r="B17" s="120"/>
      <c r="D17" s="7"/>
      <c r="E17" s="10"/>
      <c r="F17" s="84"/>
      <c r="G17" s="48"/>
    </row>
    <row r="18" spans="1:18" ht="16" outlineLevel="1" thickBot="1" x14ac:dyDescent="0.25">
      <c r="A18" s="55" t="s">
        <v>89</v>
      </c>
      <c r="B18" s="67"/>
      <c r="D18" s="7"/>
      <c r="E18" s="146">
        <f>B18</f>
        <v>0</v>
      </c>
      <c r="F18" s="83"/>
      <c r="G18" s="48"/>
    </row>
    <row r="19" spans="1:18" ht="16" outlineLevel="1" thickBot="1" x14ac:dyDescent="0.25">
      <c r="A19" s="14"/>
      <c r="B19" s="41"/>
      <c r="D19" s="7"/>
      <c r="E19" s="87"/>
      <c r="F19" s="84"/>
      <c r="G19" s="48"/>
    </row>
    <row r="20" spans="1:18" s="51" customFormat="1" outlineLevel="1" x14ac:dyDescent="0.2">
      <c r="A20" s="34" t="s">
        <v>46</v>
      </c>
      <c r="B20" s="35"/>
      <c r="E20" s="90"/>
      <c r="F20" s="91"/>
      <c r="G20" s="52"/>
      <c r="H20" s="2"/>
      <c r="I20" s="2"/>
      <c r="K20" s="2"/>
      <c r="L20" s="2"/>
      <c r="M20" s="2"/>
      <c r="N20" s="2"/>
      <c r="O20" s="2"/>
      <c r="P20" s="2"/>
      <c r="Q20" s="2"/>
      <c r="R20" s="2"/>
    </row>
    <row r="21" spans="1:18" outlineLevel="1" x14ac:dyDescent="0.2">
      <c r="A21" s="36" t="s">
        <v>47</v>
      </c>
      <c r="B21" s="37"/>
      <c r="D21" s="7"/>
      <c r="E21" s="92"/>
      <c r="F21" s="84"/>
      <c r="G21" s="48"/>
    </row>
    <row r="22" spans="1:18" ht="16" outlineLevel="1" thickBot="1" x14ac:dyDescent="0.25">
      <c r="A22" s="36" t="s">
        <v>35</v>
      </c>
      <c r="B22" s="120"/>
      <c r="D22" s="7"/>
      <c r="E22" s="10"/>
      <c r="F22" s="83"/>
      <c r="G22" s="48"/>
    </row>
    <row r="23" spans="1:18" ht="16" outlineLevel="1" thickBot="1" x14ac:dyDescent="0.25">
      <c r="A23" s="55" t="s">
        <v>89</v>
      </c>
      <c r="B23" s="67"/>
      <c r="D23" s="7"/>
      <c r="E23" s="146">
        <f>B23</f>
        <v>0</v>
      </c>
      <c r="F23" s="83"/>
      <c r="G23" s="48"/>
    </row>
    <row r="24" spans="1:18" ht="16" outlineLevel="1" thickBot="1" x14ac:dyDescent="0.25">
      <c r="A24" s="38"/>
      <c r="B24" s="39"/>
      <c r="D24" s="7"/>
      <c r="E24" s="87"/>
      <c r="F24" s="84"/>
      <c r="G24" s="48"/>
    </row>
    <row r="25" spans="1:18" outlineLevel="1" x14ac:dyDescent="0.2">
      <c r="A25" s="34" t="s">
        <v>46</v>
      </c>
      <c r="B25" s="35"/>
      <c r="D25" s="7"/>
      <c r="E25" s="87"/>
      <c r="F25" s="84"/>
      <c r="G25" s="48"/>
    </row>
    <row r="26" spans="1:18" outlineLevel="1" x14ac:dyDescent="0.2">
      <c r="A26" s="36" t="s">
        <v>47</v>
      </c>
      <c r="B26" s="37"/>
      <c r="D26" s="7"/>
      <c r="E26" s="92"/>
      <c r="F26" s="84"/>
      <c r="G26" s="48"/>
    </row>
    <row r="27" spans="1:18" ht="16" outlineLevel="1" thickBot="1" x14ac:dyDescent="0.25">
      <c r="A27" s="36" t="s">
        <v>35</v>
      </c>
      <c r="B27" s="120"/>
      <c r="D27" s="7"/>
      <c r="E27" s="10"/>
      <c r="F27" s="83"/>
      <c r="G27" s="48"/>
    </row>
    <row r="28" spans="1:18" ht="16" outlineLevel="1" thickBot="1" x14ac:dyDescent="0.25">
      <c r="A28" s="55" t="s">
        <v>89</v>
      </c>
      <c r="B28" s="67"/>
      <c r="D28" s="7"/>
      <c r="E28" s="146">
        <f>B28</f>
        <v>0</v>
      </c>
      <c r="F28" s="83"/>
      <c r="G28" s="48"/>
    </row>
    <row r="29" spans="1:18" ht="16" outlineLevel="1" thickBot="1" x14ac:dyDescent="0.25">
      <c r="A29" s="38"/>
      <c r="B29" s="39"/>
      <c r="D29" s="7"/>
      <c r="E29" s="87"/>
      <c r="F29" s="84"/>
      <c r="G29" s="48"/>
    </row>
    <row r="30" spans="1:18" outlineLevel="1" x14ac:dyDescent="0.2">
      <c r="A30" s="34" t="s">
        <v>46</v>
      </c>
      <c r="B30" s="35"/>
      <c r="D30" s="7"/>
      <c r="E30" s="87"/>
      <c r="F30" s="84"/>
      <c r="G30" s="48"/>
    </row>
    <row r="31" spans="1:18" outlineLevel="1" x14ac:dyDescent="0.2">
      <c r="A31" s="36" t="s">
        <v>47</v>
      </c>
      <c r="B31" s="37"/>
      <c r="D31" s="7"/>
      <c r="E31" s="92"/>
      <c r="F31" s="84"/>
      <c r="G31" s="48"/>
    </row>
    <row r="32" spans="1:18" ht="16" outlineLevel="1" thickBot="1" x14ac:dyDescent="0.25">
      <c r="A32" s="36" t="s">
        <v>35</v>
      </c>
      <c r="B32" s="120"/>
      <c r="D32" s="7"/>
      <c r="E32" s="10"/>
      <c r="F32" s="83"/>
      <c r="G32" s="48"/>
    </row>
    <row r="33" spans="1:7" ht="16" outlineLevel="1" thickBot="1" x14ac:dyDescent="0.25">
      <c r="A33" s="55" t="s">
        <v>89</v>
      </c>
      <c r="B33" s="67"/>
      <c r="D33" s="7"/>
      <c r="E33" s="146">
        <f>B33</f>
        <v>0</v>
      </c>
      <c r="F33" s="83"/>
      <c r="G33" s="48"/>
    </row>
    <row r="34" spans="1:7" ht="16" thickBot="1" x14ac:dyDescent="0.25">
      <c r="A34" s="38"/>
      <c r="B34" s="39"/>
      <c r="D34" s="7"/>
      <c r="E34" s="87"/>
      <c r="F34" s="84"/>
      <c r="G34" s="48"/>
    </row>
    <row r="35" spans="1:7" s="1" customFormat="1" thickBot="1" x14ac:dyDescent="0.25">
      <c r="A35" s="38"/>
      <c r="B35" s="39"/>
      <c r="E35" s="128" t="s">
        <v>30</v>
      </c>
      <c r="F35" s="129"/>
      <c r="G35" s="130"/>
    </row>
    <row r="36" spans="1:7" s="1" customFormat="1" thickBot="1" x14ac:dyDescent="0.25">
      <c r="A36" s="38"/>
      <c r="B36" s="39"/>
      <c r="E36" s="131">
        <f>SUM(E18,E23,E28,E33)</f>
        <v>0</v>
      </c>
      <c r="F36" s="132">
        <f>E36*0.8</f>
        <v>0</v>
      </c>
      <c r="G36" s="133">
        <f>E36*0.2</f>
        <v>0</v>
      </c>
    </row>
    <row r="37" spans="1:7" s="1" customFormat="1" ht="14" x14ac:dyDescent="0.2">
      <c r="A37" s="60"/>
      <c r="B37" s="39"/>
      <c r="F37" s="76"/>
      <c r="G37" s="48"/>
    </row>
    <row r="38" spans="1:7" s="1" customFormat="1" ht="20" thickBot="1" x14ac:dyDescent="0.3">
      <c r="A38" s="11" t="s">
        <v>49</v>
      </c>
      <c r="B38" s="14"/>
      <c r="E38" s="49"/>
      <c r="F38" s="48"/>
      <c r="G38" s="48"/>
    </row>
    <row r="39" spans="1:7" s="1" customFormat="1" ht="14" x14ac:dyDescent="0.2">
      <c r="A39" s="61" t="s">
        <v>12</v>
      </c>
      <c r="B39" s="62" t="s">
        <v>13</v>
      </c>
      <c r="E39" s="49"/>
      <c r="F39" s="48"/>
      <c r="G39" s="48"/>
    </row>
    <row r="40" spans="1:7" s="1" customFormat="1" ht="14" x14ac:dyDescent="0.2">
      <c r="A40" s="63"/>
      <c r="B40" s="64">
        <v>0</v>
      </c>
      <c r="E40" s="49"/>
      <c r="F40" s="48"/>
      <c r="G40" s="48"/>
    </row>
    <row r="41" spans="1:7" s="1" customFormat="1" thickBot="1" x14ac:dyDescent="0.25">
      <c r="A41" s="65"/>
      <c r="B41" s="64">
        <v>0</v>
      </c>
      <c r="E41" s="49"/>
      <c r="F41" s="48"/>
      <c r="G41" s="48"/>
    </row>
    <row r="42" spans="1:7" s="1" customFormat="1" thickBot="1" x14ac:dyDescent="0.25">
      <c r="A42" s="65"/>
      <c r="B42" s="64">
        <v>0</v>
      </c>
      <c r="E42" s="128" t="s">
        <v>102</v>
      </c>
      <c r="F42" s="129"/>
      <c r="G42" s="130"/>
    </row>
    <row r="43" spans="1:7" s="1" customFormat="1" thickBot="1" x14ac:dyDescent="0.25">
      <c r="A43" s="66"/>
      <c r="B43" s="67">
        <v>0</v>
      </c>
      <c r="E43" s="131">
        <f>SUM(B40:B43)</f>
        <v>0</v>
      </c>
      <c r="F43" s="132">
        <f>E43*0.8</f>
        <v>0</v>
      </c>
      <c r="G43" s="133">
        <f>E43*0.2</f>
        <v>0</v>
      </c>
    </row>
    <row r="44" spans="1:7" s="1" customFormat="1" ht="14" x14ac:dyDescent="0.2">
      <c r="A44" s="14"/>
      <c r="B44" s="14"/>
      <c r="E44" s="49"/>
      <c r="F44" s="84"/>
      <c r="G44" s="48"/>
    </row>
    <row r="45" spans="1:7" s="1" customFormat="1" ht="20" thickBot="1" x14ac:dyDescent="0.3">
      <c r="A45" s="11" t="s">
        <v>14</v>
      </c>
      <c r="B45" s="14"/>
      <c r="E45" s="49"/>
      <c r="F45" s="84"/>
      <c r="G45" s="48"/>
    </row>
    <row r="46" spans="1:7" s="1" customFormat="1" ht="14" x14ac:dyDescent="0.2">
      <c r="A46" s="61" t="s">
        <v>12</v>
      </c>
      <c r="B46" s="62" t="s">
        <v>13</v>
      </c>
      <c r="E46" s="49"/>
      <c r="F46" s="84"/>
      <c r="G46" s="48"/>
    </row>
    <row r="47" spans="1:7" s="1" customFormat="1" ht="14" x14ac:dyDescent="0.2">
      <c r="A47" s="63"/>
      <c r="B47" s="64">
        <v>0</v>
      </c>
      <c r="E47" s="49"/>
      <c r="F47" s="84"/>
      <c r="G47" s="48"/>
    </row>
    <row r="48" spans="1:7" s="1" customFormat="1" thickBot="1" x14ac:dyDescent="0.25">
      <c r="A48" s="65"/>
      <c r="B48" s="64">
        <v>0</v>
      </c>
      <c r="E48" s="49"/>
      <c r="F48" s="84"/>
      <c r="G48" s="48"/>
    </row>
    <row r="49" spans="1:8" s="1" customFormat="1" thickBot="1" x14ac:dyDescent="0.25">
      <c r="A49" s="65"/>
      <c r="B49" s="64">
        <v>0</v>
      </c>
      <c r="E49" s="128" t="s">
        <v>103</v>
      </c>
      <c r="F49" s="129"/>
      <c r="G49" s="130"/>
    </row>
    <row r="50" spans="1:8" s="1" customFormat="1" thickBot="1" x14ac:dyDescent="0.25">
      <c r="A50" s="66"/>
      <c r="B50" s="67">
        <v>0</v>
      </c>
      <c r="E50" s="131">
        <f>SUM(B47:B50)</f>
        <v>0</v>
      </c>
      <c r="F50" s="132">
        <f>E50*0.8</f>
        <v>0</v>
      </c>
      <c r="G50" s="133">
        <f>E50*0.2</f>
        <v>0</v>
      </c>
    </row>
    <row r="51" spans="1:8" s="1" customFormat="1" ht="14" x14ac:dyDescent="0.2">
      <c r="A51" s="14"/>
      <c r="B51" s="14"/>
      <c r="C51" s="14"/>
      <c r="D51" s="14"/>
      <c r="F51" s="48"/>
      <c r="G51" s="48"/>
    </row>
    <row r="52" spans="1:8" s="1" customFormat="1" ht="20" thickBot="1" x14ac:dyDescent="0.3">
      <c r="A52" s="79" t="s">
        <v>53</v>
      </c>
      <c r="D52" s="10"/>
      <c r="E52" s="10"/>
      <c r="F52" s="84"/>
      <c r="G52" s="84"/>
      <c r="H52" s="50"/>
    </row>
    <row r="53" spans="1:8" s="1" customFormat="1" ht="14" x14ac:dyDescent="0.2">
      <c r="A53" s="61" t="s">
        <v>15</v>
      </c>
      <c r="B53" s="62" t="s">
        <v>13</v>
      </c>
      <c r="C53" s="60"/>
      <c r="D53" s="60"/>
      <c r="E53" s="10"/>
      <c r="F53" s="84"/>
      <c r="G53" s="84"/>
      <c r="H53" s="50"/>
    </row>
    <row r="54" spans="1:8" s="1" customFormat="1" ht="14" x14ac:dyDescent="0.2">
      <c r="A54" s="63"/>
      <c r="B54" s="80">
        <v>0</v>
      </c>
      <c r="C54" s="60"/>
      <c r="D54" s="60"/>
      <c r="E54" s="10"/>
      <c r="F54" s="84"/>
      <c r="G54" s="84"/>
      <c r="H54" s="50"/>
    </row>
    <row r="55" spans="1:8" s="1" customFormat="1" thickBot="1" x14ac:dyDescent="0.25">
      <c r="A55" s="65"/>
      <c r="B55" s="64">
        <v>0</v>
      </c>
      <c r="C55" s="60"/>
      <c r="D55" s="60"/>
      <c r="E55" s="10"/>
      <c r="F55" s="84"/>
      <c r="G55" s="84"/>
      <c r="H55" s="50"/>
    </row>
    <row r="56" spans="1:8" s="1" customFormat="1" thickBot="1" x14ac:dyDescent="0.25">
      <c r="A56" s="65"/>
      <c r="B56" s="64">
        <v>0</v>
      </c>
      <c r="E56" s="128" t="s">
        <v>104</v>
      </c>
      <c r="F56" s="129"/>
      <c r="G56" s="130"/>
      <c r="H56" s="50"/>
    </row>
    <row r="57" spans="1:8" s="1" customFormat="1" thickBot="1" x14ac:dyDescent="0.25">
      <c r="A57" s="66"/>
      <c r="B57" s="67">
        <v>0</v>
      </c>
      <c r="E57" s="131">
        <f>SUM(B54:B57)</f>
        <v>0</v>
      </c>
      <c r="F57" s="132">
        <f>E57*0.8</f>
        <v>0</v>
      </c>
      <c r="G57" s="133">
        <f>E57*0.2</f>
        <v>0</v>
      </c>
      <c r="H57" s="50"/>
    </row>
    <row r="58" spans="1:8" s="1" customFormat="1" thickBot="1" x14ac:dyDescent="0.25">
      <c r="D58" s="10"/>
      <c r="E58" s="10"/>
      <c r="F58" s="84"/>
      <c r="G58" s="84"/>
      <c r="H58" s="50"/>
    </row>
    <row r="59" spans="1:8" s="1" customFormat="1" ht="20" thickBot="1" x14ac:dyDescent="0.3">
      <c r="A59" s="11" t="s">
        <v>50</v>
      </c>
      <c r="B59" s="60"/>
      <c r="C59" s="60"/>
      <c r="D59" s="60"/>
      <c r="E59" s="128" t="s">
        <v>105</v>
      </c>
      <c r="F59" s="129"/>
      <c r="G59" s="130"/>
    </row>
    <row r="60" spans="1:8" s="1" customFormat="1" ht="14" x14ac:dyDescent="0.2">
      <c r="A60" s="68" t="s">
        <v>15</v>
      </c>
      <c r="B60" s="69" t="s">
        <v>42</v>
      </c>
      <c r="C60" s="70" t="s">
        <v>45</v>
      </c>
      <c r="D60" s="118" t="s">
        <v>51</v>
      </c>
      <c r="E60" s="93" t="s">
        <v>52</v>
      </c>
      <c r="F60" s="77"/>
      <c r="G60" s="77"/>
    </row>
    <row r="61" spans="1:8" s="1" customFormat="1" ht="14" x14ac:dyDescent="0.2">
      <c r="A61" s="63"/>
      <c r="B61" s="71"/>
      <c r="C61" s="72"/>
      <c r="D61" s="94">
        <v>0</v>
      </c>
      <c r="E61" s="95">
        <f>C61*D61</f>
        <v>0</v>
      </c>
      <c r="F61" s="83"/>
      <c r="G61" s="96"/>
      <c r="H61" s="50"/>
    </row>
    <row r="62" spans="1:8" s="1" customFormat="1" ht="14" x14ac:dyDescent="0.2">
      <c r="A62" s="63"/>
      <c r="B62" s="71"/>
      <c r="C62" s="72"/>
      <c r="D62" s="94">
        <v>0</v>
      </c>
      <c r="E62" s="95">
        <f t="shared" ref="E62:E66" si="0">C62*D62</f>
        <v>0</v>
      </c>
      <c r="F62" s="83"/>
      <c r="G62" s="96"/>
      <c r="H62" s="50"/>
    </row>
    <row r="63" spans="1:8" s="1" customFormat="1" ht="14" x14ac:dyDescent="0.2">
      <c r="A63" s="63"/>
      <c r="B63" s="71"/>
      <c r="C63" s="72"/>
      <c r="D63" s="94">
        <v>0</v>
      </c>
      <c r="E63" s="95">
        <f t="shared" si="0"/>
        <v>0</v>
      </c>
      <c r="F63" s="83"/>
      <c r="G63" s="96"/>
      <c r="H63" s="50"/>
    </row>
    <row r="64" spans="1:8" s="1" customFormat="1" ht="14" x14ac:dyDescent="0.2">
      <c r="A64" s="63"/>
      <c r="B64" s="71"/>
      <c r="C64" s="72"/>
      <c r="D64" s="94">
        <v>0</v>
      </c>
      <c r="E64" s="95">
        <f t="shared" si="0"/>
        <v>0</v>
      </c>
      <c r="F64" s="83"/>
      <c r="G64" s="96"/>
      <c r="H64" s="50"/>
    </row>
    <row r="65" spans="1:8" s="1" customFormat="1" ht="14" x14ac:dyDescent="0.2">
      <c r="A65" s="63"/>
      <c r="B65" s="71"/>
      <c r="C65" s="72"/>
      <c r="D65" s="94">
        <v>0</v>
      </c>
      <c r="E65" s="95">
        <f t="shared" si="0"/>
        <v>0</v>
      </c>
      <c r="F65" s="83"/>
      <c r="G65" s="96"/>
      <c r="H65" s="50"/>
    </row>
    <row r="66" spans="1:8" s="1" customFormat="1" thickBot="1" x14ac:dyDescent="0.25">
      <c r="A66" s="73"/>
      <c r="B66" s="74"/>
      <c r="C66" s="75"/>
      <c r="D66" s="97">
        <v>0</v>
      </c>
      <c r="E66" s="98">
        <f t="shared" si="0"/>
        <v>0</v>
      </c>
      <c r="F66" s="83"/>
      <c r="G66" s="96"/>
      <c r="H66" s="50"/>
    </row>
    <row r="67" spans="1:8" s="1" customFormat="1" thickBot="1" x14ac:dyDescent="0.25">
      <c r="A67" s="39"/>
      <c r="B67" s="60"/>
      <c r="C67" s="60"/>
      <c r="D67" s="99" t="s">
        <v>54</v>
      </c>
      <c r="E67" s="131">
        <f>SUM(E61:E66)</f>
        <v>0</v>
      </c>
      <c r="F67" s="132">
        <f>E67*0.8</f>
        <v>0</v>
      </c>
      <c r="G67" s="133">
        <f>E67*0.2</f>
        <v>0</v>
      </c>
      <c r="H67" s="50"/>
    </row>
    <row r="68" spans="1:8" s="1" customFormat="1" ht="14" x14ac:dyDescent="0.2">
      <c r="A68" s="39"/>
      <c r="B68" s="60"/>
      <c r="C68" s="60"/>
      <c r="D68" s="60"/>
      <c r="E68" s="100"/>
      <c r="F68" s="76"/>
      <c r="G68" s="77"/>
      <c r="H68" s="78"/>
    </row>
    <row r="69" spans="1:8" s="1" customFormat="1" ht="14" x14ac:dyDescent="0.2">
      <c r="A69" s="39"/>
      <c r="B69" s="60"/>
      <c r="C69" s="60"/>
      <c r="D69" s="60"/>
      <c r="E69" s="100"/>
      <c r="F69" s="76"/>
      <c r="G69" s="77"/>
      <c r="H69" s="78"/>
    </row>
    <row r="70" spans="1:8" s="1" customFormat="1" ht="20" thickBot="1" x14ac:dyDescent="0.3">
      <c r="D70" s="81"/>
      <c r="E70" s="116" t="s">
        <v>83</v>
      </c>
      <c r="F70" s="116" t="s">
        <v>90</v>
      </c>
      <c r="G70" s="116" t="s">
        <v>113</v>
      </c>
      <c r="H70" s="50"/>
    </row>
    <row r="71" spans="1:8" s="1" customFormat="1" ht="20" thickBot="1" x14ac:dyDescent="0.3">
      <c r="A71" s="136" t="str">
        <f>"Total Project Cost (@ "&amp;B7&amp;") £"</f>
        <v>Total Project Cost (@ ) £</v>
      </c>
      <c r="B71" s="129"/>
      <c r="C71" s="129"/>
      <c r="D71" s="129"/>
      <c r="E71" s="134">
        <f>SUM(E36,E43,E50,E57,E67)</f>
        <v>0</v>
      </c>
      <c r="F71" s="134">
        <f t="shared" ref="F71:G71" si="1">SUM(F36,F43,F50,F57,F67)</f>
        <v>0</v>
      </c>
      <c r="G71" s="135">
        <f t="shared" si="1"/>
        <v>0</v>
      </c>
      <c r="H71" s="50"/>
    </row>
    <row r="72" spans="1:8" s="1" customFormat="1" ht="14" x14ac:dyDescent="0.2">
      <c r="D72" s="10"/>
      <c r="E72" s="10"/>
      <c r="F72" s="76"/>
      <c r="G72" s="84"/>
      <c r="H72" s="50"/>
    </row>
    <row r="73" spans="1:8" x14ac:dyDescent="0.2">
      <c r="F73" s="50"/>
      <c r="G73" s="50"/>
      <c r="H73" s="50"/>
    </row>
    <row r="74" spans="1:8" x14ac:dyDescent="0.2">
      <c r="D74" s="50"/>
      <c r="E74" s="50"/>
      <c r="F74" s="50"/>
      <c r="G74" s="50"/>
      <c r="H74" s="50"/>
    </row>
    <row r="75" spans="1:8" x14ac:dyDescent="0.2">
      <c r="D75" s="50"/>
      <c r="E75" s="50"/>
      <c r="F75" s="50"/>
      <c r="G75" s="50"/>
      <c r="H75" s="50"/>
    </row>
    <row r="76" spans="1:8" x14ac:dyDescent="0.2">
      <c r="F76" s="50"/>
      <c r="G76" s="50"/>
      <c r="H76" s="50"/>
    </row>
    <row r="77" spans="1:8" x14ac:dyDescent="0.2">
      <c r="D77" s="50"/>
      <c r="E77" s="50"/>
      <c r="F77" s="50"/>
      <c r="G77" s="50"/>
      <c r="H77" s="50"/>
    </row>
    <row r="78" spans="1:8" x14ac:dyDescent="0.2">
      <c r="F78" s="50"/>
      <c r="G78" s="50"/>
      <c r="H78" s="50"/>
    </row>
    <row r="79" spans="1:8" x14ac:dyDescent="0.2">
      <c r="F79" s="50"/>
      <c r="G79" s="50"/>
      <c r="H79" s="50"/>
    </row>
    <row r="80" spans="1:8" x14ac:dyDescent="0.2">
      <c r="F80" s="50"/>
      <c r="G80" s="50"/>
      <c r="H80" s="50"/>
    </row>
    <row r="81" spans="6:8" x14ac:dyDescent="0.2">
      <c r="F81" s="50"/>
      <c r="G81" s="50"/>
      <c r="H81" s="50"/>
    </row>
    <row r="82" spans="6:8" x14ac:dyDescent="0.2">
      <c r="F82" s="50"/>
      <c r="G82" s="50"/>
      <c r="H82" s="50"/>
    </row>
    <row r="83" spans="6:8" x14ac:dyDescent="0.2">
      <c r="F83" s="50"/>
      <c r="G83" s="50"/>
      <c r="H83" s="50"/>
    </row>
  </sheetData>
  <mergeCells count="1">
    <mergeCell ref="A1:H2"/>
  </mergeCells>
  <pageMargins left="0.70866141732283472" right="0.31496062992125984" top="0.47244094488188981" bottom="0.27559055118110237" header="0.31496062992125984" footer="0.19685039370078741"/>
  <pageSetup paperSize="9" scale="5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0B73B5F-E827-4328-861B-0B112790F83A}">
          <x14:formula1>
            <xm:f>'Dropdown List'!$A$11:$A$14</xm:f>
          </x14:formula1>
          <xm:sqref>B8</xm:sqref>
        </x14:dataValidation>
        <x14:dataValidation type="list" allowBlank="1" showInputMessage="1" showErrorMessage="1" xr:uid="{28CD3D7B-5AD2-4B56-9921-9BDA4B8012A5}">
          <x14:formula1>
            <xm:f>'Dropdown List'!$A$16:$A$17</xm:f>
          </x14:formula1>
          <xm:sqref>B9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2"/>
  <sheetViews>
    <sheetView workbookViewId="0">
      <selection activeCell="A24" sqref="A24"/>
    </sheetView>
  </sheetViews>
  <sheetFormatPr baseColWidth="10" defaultColWidth="9" defaultRowHeight="15" x14ac:dyDescent="0.2"/>
  <cols>
    <col min="1" max="1" width="50.6640625" style="1" customWidth="1"/>
    <col min="2" max="2" width="9" style="7"/>
    <col min="3" max="3" width="42.5" style="7" bestFit="1" customWidth="1"/>
    <col min="4" max="4" width="10.83203125" style="7" bestFit="1" customWidth="1"/>
    <col min="5" max="5" width="22.5" style="7" bestFit="1" customWidth="1"/>
    <col min="6" max="16384" width="9" style="7"/>
  </cols>
  <sheetData>
    <row r="1" spans="1:5" x14ac:dyDescent="0.2">
      <c r="A1" s="1" t="s">
        <v>21</v>
      </c>
      <c r="C1" s="7" t="s">
        <v>64</v>
      </c>
      <c r="D1" s="103">
        <v>250000</v>
      </c>
      <c r="E1" s="106" t="s">
        <v>80</v>
      </c>
    </row>
    <row r="2" spans="1:5" x14ac:dyDescent="0.2">
      <c r="A2" s="1" t="s">
        <v>22</v>
      </c>
      <c r="C2" s="7" t="s">
        <v>65</v>
      </c>
      <c r="D2" s="103">
        <v>100000</v>
      </c>
      <c r="E2" s="106" t="s">
        <v>81</v>
      </c>
    </row>
    <row r="3" spans="1:5" x14ac:dyDescent="0.2">
      <c r="A3" s="1" t="s">
        <v>23</v>
      </c>
    </row>
    <row r="4" spans="1:5" x14ac:dyDescent="0.2">
      <c r="A4" s="1" t="s">
        <v>24</v>
      </c>
      <c r="C4" s="7" t="s">
        <v>66</v>
      </c>
    </row>
    <row r="5" spans="1:5" x14ac:dyDescent="0.2">
      <c r="A5" s="1" t="s">
        <v>25</v>
      </c>
      <c r="C5" s="3" t="s">
        <v>67</v>
      </c>
    </row>
    <row r="6" spans="1:5" x14ac:dyDescent="0.2">
      <c r="A6" s="1" t="s">
        <v>26</v>
      </c>
      <c r="C6" s="4" t="s">
        <v>68</v>
      </c>
    </row>
    <row r="7" spans="1:5" x14ac:dyDescent="0.2">
      <c r="A7" s="1" t="s">
        <v>27</v>
      </c>
      <c r="C7" s="5" t="s">
        <v>69</v>
      </c>
    </row>
    <row r="8" spans="1:5" x14ac:dyDescent="0.2">
      <c r="A8" s="1" t="s">
        <v>28</v>
      </c>
    </row>
    <row r="9" spans="1:5" x14ac:dyDescent="0.2">
      <c r="A9" s="1" t="s">
        <v>29</v>
      </c>
    </row>
    <row r="11" spans="1:5" x14ac:dyDescent="0.2">
      <c r="A11" s="1" t="s">
        <v>38</v>
      </c>
    </row>
    <row r="12" spans="1:5" x14ac:dyDescent="0.2">
      <c r="A12" s="1" t="s">
        <v>39</v>
      </c>
    </row>
    <row r="13" spans="1:5" x14ac:dyDescent="0.2">
      <c r="A13" s="1" t="s">
        <v>40</v>
      </c>
    </row>
    <row r="14" spans="1:5" x14ac:dyDescent="0.2">
      <c r="A14" s="1" t="s">
        <v>41</v>
      </c>
    </row>
    <row r="16" spans="1:5" x14ac:dyDescent="0.2">
      <c r="A16" s="101" t="s">
        <v>55</v>
      </c>
    </row>
    <row r="18" spans="1:5" x14ac:dyDescent="0.2">
      <c r="A18" s="101" t="s">
        <v>123</v>
      </c>
    </row>
    <row r="19" spans="1:5" x14ac:dyDescent="0.2">
      <c r="A19" s="101" t="s">
        <v>124</v>
      </c>
    </row>
    <row r="20" spans="1:5" x14ac:dyDescent="0.2">
      <c r="A20" s="101" t="s">
        <v>125</v>
      </c>
    </row>
    <row r="22" spans="1:5" x14ac:dyDescent="0.2">
      <c r="E22" s="10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F6673513213E47851DA09FACF84433" ma:contentTypeVersion="14" ma:contentTypeDescription="Create a new document." ma:contentTypeScope="" ma:versionID="0653197a00b7bbe431f2c29e434d79e3">
  <xsd:schema xmlns:xsd="http://www.w3.org/2001/XMLSchema" xmlns:xs="http://www.w3.org/2001/XMLSchema" xmlns:p="http://schemas.microsoft.com/office/2006/metadata/properties" xmlns:ns3="db4257c5-c1bb-4f42-817a-c5ed313d6230" xmlns:ns4="9602c977-acf6-48c5-b880-35b91e2e04d9" targetNamespace="http://schemas.microsoft.com/office/2006/metadata/properties" ma:root="true" ma:fieldsID="d816341d66a1d2e62e44899b28c78e09" ns3:_="" ns4:_="">
    <xsd:import namespace="db4257c5-c1bb-4f42-817a-c5ed313d6230"/>
    <xsd:import namespace="9602c977-acf6-48c5-b880-35b91e2e04d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4257c5-c1bb-4f42-817a-c5ed313d62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02c977-acf6-48c5-b880-35b91e2e04d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FD080B-C889-4A9D-B2B3-DC97DA4A8354}">
  <ds:schemaRefs>
    <ds:schemaRef ds:uri="http://schemas.microsoft.com/sharepoint/v3/contenttype/forms"/>
  </ds:schemaRefs>
</ds:datastoreItem>
</file>

<file path=customXml/itemProps2.xml><?xml version="1.0" encoding="utf-8"?>
<ds:datastoreItem xmlns:ds="http://schemas.openxmlformats.org/officeDocument/2006/customXml" ds:itemID="{365421FF-61B2-4586-B5FA-6E2414A72F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4257c5-c1bb-4f42-817a-c5ed313d6230"/>
    <ds:schemaRef ds:uri="9602c977-acf6-48c5-b880-35b91e2e04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063EFE-4447-410B-90B7-6C0A1CD0959A}">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9602c977-acf6-48c5-b880-35b91e2e04d9"/>
    <ds:schemaRef ds:uri="db4257c5-c1bb-4f42-817a-c5ed313d6230"/>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Guidance</vt:lpstr>
      <vt:lpstr>Project Total</vt:lpstr>
      <vt:lpstr>Research Org Costing Form (1)</vt:lpstr>
      <vt:lpstr>Research Org Costing Form (2)</vt:lpstr>
      <vt:lpstr>Research Org Costing Form (3)</vt:lpstr>
      <vt:lpstr>Industry Partner Costing (1)</vt:lpstr>
      <vt:lpstr>Industry Partner Costing (2)</vt:lpstr>
      <vt:lpstr>Industry Partner Costing (3)</vt:lpstr>
      <vt:lpstr>Dropdown List</vt:lpstr>
      <vt:lpstr>'Industry Partner Costing (1)'!Print_Area</vt:lpstr>
      <vt:lpstr>'Industry Partner Costing (2)'!Print_Area</vt:lpstr>
      <vt:lpstr>'Industry Partner Costing (3)'!Print_Area</vt:lpstr>
      <vt:lpstr>'Project Total'!Print_Area</vt:lpstr>
      <vt:lpstr>'Research Org Costing Form (1)'!Print_Area</vt:lpstr>
      <vt:lpstr>'Research Org Costing Form (2)'!Print_Area</vt:lpstr>
      <vt:lpstr>'Research Org Costing Form (3)'!Print_Area</vt:lpstr>
    </vt:vector>
  </TitlesOfParts>
  <Company>University of Manchester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mzdssvh2</dc:creator>
  <cp:lastModifiedBy>Poppy Robinson</cp:lastModifiedBy>
  <cp:lastPrinted>2013-06-20T14:11:36Z</cp:lastPrinted>
  <dcterms:created xsi:type="dcterms:W3CDTF">2012-10-05T09:55:32Z</dcterms:created>
  <dcterms:modified xsi:type="dcterms:W3CDTF">2022-09-01T08:55:43Z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0x01010038F6673513213E47851DA09FACF84433</vt:lpwstr>
  </property>
</Properties>
</file>